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375" windowWidth="18915" windowHeight="11640"/>
  </bookViews>
  <sheets>
    <sheet name="COVER" sheetId="36" r:id="rId1"/>
    <sheet name="Table of Contents" sheetId="34" r:id="rId2"/>
    <sheet name="word from Director" sheetId="33" r:id="rId3"/>
    <sheet name="MISSION " sheetId="14" r:id="rId4"/>
    <sheet name="ORG. CHART" sheetId="15" r:id="rId5"/>
    <sheet name="BOARD" sheetId="18" r:id="rId6"/>
    <sheet name="I &amp; II" sheetId="29" r:id="rId7"/>
    <sheet name="III &amp; IV" sheetId="30" r:id="rId8"/>
    <sheet name="V &amp; VI" sheetId="31" r:id="rId9"/>
    <sheet name="VII" sheetId="32" r:id="rId10"/>
    <sheet name="2010-2011 Salary Schedule" sheetId="19" r:id="rId11"/>
    <sheet name="ADE" sheetId="23" r:id="rId12"/>
    <sheet name="CPEP" sheetId="1" r:id="rId13"/>
    <sheet name="CSHN" sheetId="20" r:id="rId14"/>
    <sheet name="CTE" sheetId="2" r:id="rId15"/>
    <sheet name="DL" sheetId="3" r:id="rId16"/>
    <sheet name="FAC" sheetId="22" r:id="rId17"/>
    <sheet name="GT" sheetId="4" r:id="rId18"/>
    <sheet name="MATH" sheetId="21" r:id="rId19"/>
    <sheet name="MEDIA" sheetId="10" r:id="rId20"/>
    <sheet name="MSP" sheetId="28" r:id="rId21"/>
    <sheet name="PATHWISE" sheetId="11" r:id="rId22"/>
    <sheet name="SPS" sheetId="5" r:id="rId23"/>
    <sheet name="SCIENCE" sheetId="9" r:id="rId24"/>
    <sheet name="SPED" sheetId="6" r:id="rId25"/>
    <sheet name="TARGET" sheetId="7" r:id="rId26"/>
    <sheet name="TEACHER CTR" sheetId="25" r:id="rId27"/>
    <sheet name="TECH" sheetId="8" r:id="rId28"/>
    <sheet name="Special Projects and Programs" sheetId="24" r:id="rId29"/>
    <sheet name="SUM ATTENDED" sheetId="26" r:id="rId30"/>
    <sheet name="Summary Attended" sheetId="27" r:id="rId31"/>
  </sheets>
  <externalReferences>
    <externalReference r:id="rId32"/>
    <externalReference r:id="rId33"/>
    <externalReference r:id="rId34"/>
  </externalReferences>
  <definedNames>
    <definedName name="Coops" localSheetId="5">'[1]Formula Info'!$A$2:$A$17</definedName>
    <definedName name="Coops" localSheetId="6">'[1]Formula Info'!$A$2:$A$17</definedName>
    <definedName name="Coops" localSheetId="7">'[1]Formula Info'!$A$2:$A$17</definedName>
    <definedName name="Coops" localSheetId="28">'[2]Formula Info'!$A$2:$A$17</definedName>
    <definedName name="Coops" localSheetId="8">'[1]Formula Info'!$A$2:$A$17</definedName>
    <definedName name="Coops" localSheetId="9">'[1]Formula Info'!$A$2:$A$17</definedName>
    <definedName name="Coops" localSheetId="2">'[1]Formula Info'!$A$2:$A$17</definedName>
    <definedName name="Coops">'[3]Formula Info'!$A$2:$A$17</definedName>
    <definedName name="Districts" localSheetId="11">#REF!</definedName>
    <definedName name="Districts" localSheetId="5">#REF!</definedName>
    <definedName name="Districts" localSheetId="13">#REF!</definedName>
    <definedName name="Districts" localSheetId="14">#REF!</definedName>
    <definedName name="Districts" localSheetId="15">#REF!</definedName>
    <definedName name="Districts" localSheetId="16">#REF!</definedName>
    <definedName name="Districts" localSheetId="17">#REF!</definedName>
    <definedName name="Districts" localSheetId="6">#REF!</definedName>
    <definedName name="Districts" localSheetId="7">#REF!</definedName>
    <definedName name="Districts" localSheetId="18">#REF!</definedName>
    <definedName name="Districts" localSheetId="19">#REF!</definedName>
    <definedName name="Districts" localSheetId="20">#REF!</definedName>
    <definedName name="Districts" localSheetId="21">#REF!</definedName>
    <definedName name="Districts" localSheetId="23">#REF!</definedName>
    <definedName name="Districts" localSheetId="28">#REF!</definedName>
    <definedName name="Districts" localSheetId="24">#REF!</definedName>
    <definedName name="Districts" localSheetId="22">#REF!</definedName>
    <definedName name="Districts" localSheetId="25">#REF!</definedName>
    <definedName name="Districts" localSheetId="26">#REF!</definedName>
    <definedName name="Districts" localSheetId="27">#REF!</definedName>
    <definedName name="Districts" localSheetId="8">#REF!</definedName>
    <definedName name="Districts" localSheetId="9">#REF!</definedName>
    <definedName name="Districts" localSheetId="2">#REF!</definedName>
    <definedName name="Districts">#REF!</definedName>
    <definedName name="_xlnm.Print_Area" localSheetId="10">'2010-2011 Salary Schedule'!$A$1:$X$51</definedName>
    <definedName name="_xlnm.Print_Area" localSheetId="5">BOARD!$A$1:$E$59</definedName>
    <definedName name="_xlnm.Print_Area" localSheetId="21">PATHWISE!$A$1:$P$52</definedName>
    <definedName name="_xlnm.Print_Area" localSheetId="8">'V &amp; VI'!$B$1:$N$51</definedName>
  </definedNames>
  <calcPr calcId="125725"/>
</workbook>
</file>

<file path=xl/calcChain.xml><?xml version="1.0" encoding="utf-8"?>
<calcChain xmlns="http://schemas.openxmlformats.org/spreadsheetml/2006/main">
  <c r="D31" i="19"/>
  <c r="E31" s="1"/>
  <c r="F31" s="1"/>
  <c r="G31" s="1"/>
  <c r="H31" s="1"/>
  <c r="I31" s="1"/>
  <c r="J31" s="1"/>
  <c r="K31" s="1"/>
  <c r="L31" s="1"/>
  <c r="M31" s="1"/>
  <c r="N31" s="1"/>
  <c r="O31" s="1"/>
  <c r="P31" s="1"/>
  <c r="Q31" s="1"/>
  <c r="R31" s="1"/>
  <c r="S31" s="1"/>
  <c r="T31" s="1"/>
  <c r="U31" s="1"/>
  <c r="V31" s="1"/>
  <c r="W31" s="1"/>
  <c r="C31"/>
  <c r="C30"/>
  <c r="D30" s="1"/>
  <c r="E30" s="1"/>
  <c r="F30" s="1"/>
  <c r="G30" s="1"/>
  <c r="H30" s="1"/>
  <c r="I30" s="1"/>
  <c r="J30" s="1"/>
  <c r="K30" s="1"/>
  <c r="L30" s="1"/>
  <c r="M30" s="1"/>
  <c r="N30" s="1"/>
  <c r="O30" s="1"/>
  <c r="P30" s="1"/>
  <c r="Q30" s="1"/>
  <c r="R30" s="1"/>
  <c r="S30" s="1"/>
  <c r="T30" s="1"/>
  <c r="U30" s="1"/>
  <c r="V30" s="1"/>
  <c r="W30" s="1"/>
  <c r="D29"/>
  <c r="E29" s="1"/>
  <c r="F29" s="1"/>
  <c r="G29" s="1"/>
  <c r="H29" s="1"/>
  <c r="I29" s="1"/>
  <c r="J29" s="1"/>
  <c r="K29" s="1"/>
  <c r="L29" s="1"/>
  <c r="M29" s="1"/>
  <c r="N29" s="1"/>
  <c r="O29" s="1"/>
  <c r="P29" s="1"/>
  <c r="Q29" s="1"/>
  <c r="R29" s="1"/>
  <c r="S29" s="1"/>
  <c r="T29" s="1"/>
  <c r="U29" s="1"/>
  <c r="V29" s="1"/>
  <c r="W29" s="1"/>
  <c r="C29"/>
  <c r="C28"/>
  <c r="D28" s="1"/>
  <c r="E28" s="1"/>
  <c r="F28" s="1"/>
  <c r="G28" s="1"/>
  <c r="H28" s="1"/>
  <c r="I28" s="1"/>
  <c r="J28" s="1"/>
  <c r="K28" s="1"/>
  <c r="L28" s="1"/>
  <c r="M28" s="1"/>
  <c r="N28" s="1"/>
  <c r="O28" s="1"/>
  <c r="P28" s="1"/>
  <c r="Q28" s="1"/>
  <c r="R28" s="1"/>
  <c r="S28" s="1"/>
  <c r="T28" s="1"/>
  <c r="U28" s="1"/>
  <c r="V28" s="1"/>
  <c r="W28" s="1"/>
  <c r="D27"/>
  <c r="E27" s="1"/>
  <c r="F27" s="1"/>
  <c r="G27" s="1"/>
  <c r="H27" s="1"/>
  <c r="I27" s="1"/>
  <c r="J27" s="1"/>
  <c r="K27" s="1"/>
  <c r="L27" s="1"/>
  <c r="M27" s="1"/>
  <c r="N27" s="1"/>
  <c r="O27" s="1"/>
  <c r="P27" s="1"/>
  <c r="Q27" s="1"/>
  <c r="R27" s="1"/>
  <c r="S27" s="1"/>
  <c r="T27" s="1"/>
  <c r="U27" s="1"/>
  <c r="V27" s="1"/>
  <c r="W27" s="1"/>
  <c r="D26"/>
  <c r="E26" s="1"/>
  <c r="F26" s="1"/>
  <c r="G26" s="1"/>
  <c r="H26" s="1"/>
  <c r="I26" s="1"/>
  <c r="J26" s="1"/>
  <c r="K26" s="1"/>
  <c r="L26" s="1"/>
  <c r="M26" s="1"/>
  <c r="N26" s="1"/>
  <c r="O26" s="1"/>
  <c r="P26" s="1"/>
  <c r="Q26" s="1"/>
  <c r="R26" s="1"/>
  <c r="S26" s="1"/>
  <c r="T26" s="1"/>
  <c r="U26" s="1"/>
  <c r="V26" s="1"/>
  <c r="W26" s="1"/>
  <c r="C26"/>
  <c r="C25"/>
  <c r="D25" s="1"/>
  <c r="E25" s="1"/>
  <c r="F25" s="1"/>
  <c r="G25" s="1"/>
  <c r="H25" s="1"/>
  <c r="I25" s="1"/>
  <c r="J25" s="1"/>
  <c r="K25" s="1"/>
  <c r="L25" s="1"/>
  <c r="M25" s="1"/>
  <c r="N25" s="1"/>
  <c r="O25" s="1"/>
  <c r="P25" s="1"/>
  <c r="Q25" s="1"/>
  <c r="R25" s="1"/>
  <c r="S25" s="1"/>
  <c r="T25" s="1"/>
  <c r="U25" s="1"/>
  <c r="V25" s="1"/>
  <c r="W25" s="1"/>
  <c r="D24"/>
  <c r="E24" s="1"/>
  <c r="F24" s="1"/>
  <c r="G24" s="1"/>
  <c r="H24" s="1"/>
  <c r="I24" s="1"/>
  <c r="J24" s="1"/>
  <c r="K24" s="1"/>
  <c r="L24" s="1"/>
  <c r="M24" s="1"/>
  <c r="N24" s="1"/>
  <c r="O24" s="1"/>
  <c r="P24" s="1"/>
  <c r="Q24" s="1"/>
  <c r="R24" s="1"/>
  <c r="S24" s="1"/>
  <c r="T24" s="1"/>
  <c r="U24" s="1"/>
  <c r="V24" s="1"/>
  <c r="W24" s="1"/>
  <c r="C24"/>
  <c r="C23"/>
  <c r="D23" s="1"/>
  <c r="E23" s="1"/>
  <c r="F23" s="1"/>
  <c r="G23" s="1"/>
  <c r="H23" s="1"/>
  <c r="I23" s="1"/>
  <c r="J23" s="1"/>
  <c r="K23" s="1"/>
  <c r="L23" s="1"/>
  <c r="M23" s="1"/>
  <c r="N23" s="1"/>
  <c r="O23" s="1"/>
  <c r="P23" s="1"/>
  <c r="Q23" s="1"/>
  <c r="R23" s="1"/>
  <c r="S23" s="1"/>
  <c r="T23" s="1"/>
  <c r="U23" s="1"/>
  <c r="V23" s="1"/>
  <c r="W23" s="1"/>
  <c r="D22"/>
  <c r="E22" s="1"/>
  <c r="F22" s="1"/>
  <c r="G22" s="1"/>
  <c r="H22" s="1"/>
  <c r="I22" s="1"/>
  <c r="J22" s="1"/>
  <c r="K22" s="1"/>
  <c r="L22" s="1"/>
  <c r="M22" s="1"/>
  <c r="N22" s="1"/>
  <c r="O22" s="1"/>
  <c r="P22" s="1"/>
  <c r="Q22" s="1"/>
  <c r="R22" s="1"/>
  <c r="S22" s="1"/>
  <c r="T22" s="1"/>
  <c r="U22" s="1"/>
  <c r="V22" s="1"/>
  <c r="W22" s="1"/>
  <c r="C22"/>
  <c r="C21"/>
  <c r="D21" s="1"/>
  <c r="E21" s="1"/>
  <c r="F21" s="1"/>
  <c r="G21" s="1"/>
  <c r="H21" s="1"/>
  <c r="I21" s="1"/>
  <c r="J21" s="1"/>
  <c r="K21" s="1"/>
  <c r="L21" s="1"/>
  <c r="M21" s="1"/>
  <c r="N21" s="1"/>
  <c r="O21" s="1"/>
  <c r="P21" s="1"/>
  <c r="Q21" s="1"/>
  <c r="R21" s="1"/>
  <c r="S21" s="1"/>
  <c r="T21" s="1"/>
  <c r="U21" s="1"/>
  <c r="V21" s="1"/>
  <c r="W21" s="1"/>
  <c r="D19"/>
  <c r="E19" s="1"/>
  <c r="F19" s="1"/>
  <c r="G19" s="1"/>
  <c r="H19" s="1"/>
  <c r="I19" s="1"/>
  <c r="J19" s="1"/>
  <c r="K19" s="1"/>
  <c r="L19" s="1"/>
  <c r="M19" s="1"/>
  <c r="N19" s="1"/>
  <c r="O19" s="1"/>
  <c r="P19" s="1"/>
  <c r="Q19" s="1"/>
  <c r="R19" s="1"/>
  <c r="S19" s="1"/>
  <c r="T19" s="1"/>
  <c r="U19" s="1"/>
  <c r="V19" s="1"/>
  <c r="W19" s="1"/>
  <c r="C19"/>
  <c r="E18"/>
  <c r="F18" s="1"/>
  <c r="G18" s="1"/>
  <c r="H18" s="1"/>
  <c r="I18" s="1"/>
  <c r="J18" s="1"/>
  <c r="K18" s="1"/>
  <c r="L18" s="1"/>
  <c r="M18" s="1"/>
  <c r="N18" s="1"/>
  <c r="O18" s="1"/>
  <c r="P18" s="1"/>
  <c r="Q18" s="1"/>
  <c r="R18" s="1"/>
  <c r="S18" s="1"/>
  <c r="T18" s="1"/>
  <c r="U18" s="1"/>
  <c r="V18" s="1"/>
  <c r="W18" s="1"/>
  <c r="D18"/>
  <c r="C17"/>
  <c r="D17" s="1"/>
  <c r="E17" s="1"/>
  <c r="F17" s="1"/>
  <c r="G17" s="1"/>
  <c r="H17" s="1"/>
  <c r="I17" s="1"/>
  <c r="J17" s="1"/>
  <c r="K17" s="1"/>
  <c r="L17" s="1"/>
  <c r="M17" s="1"/>
  <c r="N17" s="1"/>
  <c r="O17" s="1"/>
  <c r="P17" s="1"/>
  <c r="Q17" s="1"/>
  <c r="R17" s="1"/>
  <c r="S17" s="1"/>
  <c r="T17" s="1"/>
  <c r="U17" s="1"/>
  <c r="V17" s="1"/>
  <c r="W17" s="1"/>
  <c r="D16"/>
  <c r="E16" s="1"/>
  <c r="F16" s="1"/>
  <c r="G16" s="1"/>
  <c r="H16" s="1"/>
  <c r="I16" s="1"/>
  <c r="J16" s="1"/>
  <c r="K16" s="1"/>
  <c r="L16" s="1"/>
  <c r="M16" s="1"/>
  <c r="N16" s="1"/>
  <c r="O16" s="1"/>
  <c r="P16" s="1"/>
  <c r="Q16" s="1"/>
  <c r="R16" s="1"/>
  <c r="S16" s="1"/>
  <c r="T16" s="1"/>
  <c r="U16" s="1"/>
  <c r="V16" s="1"/>
  <c r="W16" s="1"/>
  <c r="D15"/>
  <c r="E15" s="1"/>
  <c r="F15" s="1"/>
  <c r="G15" s="1"/>
  <c r="H15" s="1"/>
  <c r="I15" s="1"/>
  <c r="J15" s="1"/>
  <c r="K15" s="1"/>
  <c r="L15" s="1"/>
  <c r="M15" s="1"/>
  <c r="N15" s="1"/>
  <c r="O15" s="1"/>
  <c r="P15" s="1"/>
  <c r="Q15" s="1"/>
  <c r="R15" s="1"/>
  <c r="S15" s="1"/>
  <c r="T15" s="1"/>
  <c r="U15" s="1"/>
  <c r="V15" s="1"/>
  <c r="W15" s="1"/>
  <c r="C15"/>
  <c r="E14"/>
  <c r="F14" s="1"/>
  <c r="G14" s="1"/>
  <c r="H14" s="1"/>
  <c r="I14" s="1"/>
  <c r="J14" s="1"/>
  <c r="K14" s="1"/>
  <c r="L14" s="1"/>
  <c r="M14" s="1"/>
  <c r="N14" s="1"/>
  <c r="O14" s="1"/>
  <c r="P14" s="1"/>
  <c r="Q14" s="1"/>
  <c r="R14" s="1"/>
  <c r="S14" s="1"/>
  <c r="T14" s="1"/>
  <c r="U14" s="1"/>
  <c r="V14" s="1"/>
  <c r="W14" s="1"/>
  <c r="C14"/>
  <c r="D14" s="1"/>
  <c r="F13"/>
  <c r="G13" s="1"/>
  <c r="H13" s="1"/>
  <c r="I13" s="1"/>
  <c r="J13" s="1"/>
  <c r="K13" s="1"/>
  <c r="L13" s="1"/>
  <c r="M13" s="1"/>
  <c r="N13" s="1"/>
  <c r="O13" s="1"/>
  <c r="P13" s="1"/>
  <c r="Q13" s="1"/>
  <c r="R13" s="1"/>
  <c r="S13" s="1"/>
  <c r="T13" s="1"/>
  <c r="U13" s="1"/>
  <c r="V13" s="1"/>
  <c r="W13" s="1"/>
  <c r="D13"/>
  <c r="E13" s="1"/>
  <c r="F11"/>
  <c r="G11" s="1"/>
  <c r="H11" s="1"/>
  <c r="I11" s="1"/>
  <c r="J11" s="1"/>
  <c r="K11" s="1"/>
  <c r="L11" s="1"/>
  <c r="M11" s="1"/>
  <c r="N11" s="1"/>
  <c r="O11" s="1"/>
  <c r="P11" s="1"/>
  <c r="Q11" s="1"/>
  <c r="R11" s="1"/>
  <c r="S11" s="1"/>
  <c r="T11" s="1"/>
  <c r="U11" s="1"/>
  <c r="V11" s="1"/>
  <c r="W11" s="1"/>
  <c r="D11"/>
  <c r="E11" s="1"/>
  <c r="C11"/>
  <c r="E10"/>
  <c r="F10" s="1"/>
  <c r="G10" s="1"/>
  <c r="H10" s="1"/>
  <c r="I10" s="1"/>
  <c r="J10" s="1"/>
  <c r="K10" s="1"/>
  <c r="L10" s="1"/>
  <c r="M10" s="1"/>
  <c r="N10" s="1"/>
  <c r="O10" s="1"/>
  <c r="P10" s="1"/>
  <c r="Q10" s="1"/>
  <c r="R10" s="1"/>
  <c r="S10" s="1"/>
  <c r="T10" s="1"/>
  <c r="U10" s="1"/>
  <c r="V10" s="1"/>
  <c r="W10" s="1"/>
  <c r="C10"/>
  <c r="D10" s="1"/>
  <c r="F9"/>
  <c r="G9" s="1"/>
  <c r="H9" s="1"/>
  <c r="I9" s="1"/>
  <c r="J9" s="1"/>
  <c r="K9" s="1"/>
  <c r="L9" s="1"/>
  <c r="M9" s="1"/>
  <c r="N9" s="1"/>
  <c r="O9" s="1"/>
  <c r="P9" s="1"/>
  <c r="Q9" s="1"/>
  <c r="R9" s="1"/>
  <c r="S9" s="1"/>
  <c r="T9" s="1"/>
  <c r="U9" s="1"/>
  <c r="V9" s="1"/>
  <c r="W9" s="1"/>
  <c r="D9"/>
  <c r="E9" s="1"/>
  <c r="F8"/>
  <c r="G8" s="1"/>
  <c r="H8" s="1"/>
  <c r="I8" s="1"/>
  <c r="J8" s="1"/>
  <c r="K8" s="1"/>
  <c r="L8" s="1"/>
  <c r="M8" s="1"/>
  <c r="N8" s="1"/>
  <c r="O8" s="1"/>
  <c r="P8" s="1"/>
  <c r="Q8" s="1"/>
  <c r="R8" s="1"/>
  <c r="S8" s="1"/>
  <c r="T8" s="1"/>
  <c r="U8" s="1"/>
  <c r="V8" s="1"/>
  <c r="W8" s="1"/>
  <c r="D8"/>
  <c r="E8" s="1"/>
  <c r="C8"/>
  <c r="E7"/>
  <c r="F7" s="1"/>
  <c r="G7" s="1"/>
  <c r="H7" s="1"/>
  <c r="I7" s="1"/>
  <c r="J7" s="1"/>
  <c r="K7" s="1"/>
  <c r="L7" s="1"/>
  <c r="M7" s="1"/>
  <c r="N7" s="1"/>
  <c r="O7" s="1"/>
  <c r="P7" s="1"/>
  <c r="Q7" s="1"/>
  <c r="R7" s="1"/>
  <c r="S7" s="1"/>
  <c r="T7" s="1"/>
  <c r="U7" s="1"/>
  <c r="V7" s="1"/>
  <c r="W7" s="1"/>
  <c r="C7"/>
  <c r="D7" s="1"/>
  <c r="F5"/>
  <c r="G5" s="1"/>
  <c r="H5" s="1"/>
  <c r="I5" s="1"/>
  <c r="J5" s="1"/>
  <c r="K5" s="1"/>
  <c r="L5" s="1"/>
  <c r="M5" s="1"/>
  <c r="N5" s="1"/>
  <c r="O5" s="1"/>
  <c r="P5" s="1"/>
  <c r="Q5" s="1"/>
  <c r="R5" s="1"/>
  <c r="S5" s="1"/>
  <c r="T5" s="1"/>
  <c r="U5" s="1"/>
  <c r="V5" s="1"/>
  <c r="W5" s="1"/>
  <c r="D5"/>
  <c r="E5" s="1"/>
  <c r="C5"/>
  <c r="E4"/>
  <c r="F4" s="1"/>
  <c r="G4" s="1"/>
  <c r="H4" s="1"/>
  <c r="I4" s="1"/>
  <c r="J4" s="1"/>
  <c r="K4" s="1"/>
  <c r="L4" s="1"/>
  <c r="M4" s="1"/>
  <c r="N4" s="1"/>
  <c r="O4" s="1"/>
  <c r="P4" s="1"/>
  <c r="Q4" s="1"/>
  <c r="R4" s="1"/>
  <c r="S4" s="1"/>
  <c r="T4" s="1"/>
  <c r="U4" s="1"/>
  <c r="V4" s="1"/>
  <c r="W4" s="1"/>
  <c r="C4"/>
  <c r="D4" s="1"/>
  <c r="D3"/>
  <c r="E3" s="1"/>
  <c r="F3" s="1"/>
  <c r="G3" s="1"/>
  <c r="H3" s="1"/>
  <c r="I3" s="1"/>
  <c r="J3" s="1"/>
  <c r="K3" s="1"/>
  <c r="L3" s="1"/>
  <c r="M3" s="1"/>
  <c r="N3" s="1"/>
  <c r="O3" s="1"/>
  <c r="P3" s="1"/>
  <c r="Q3" s="1"/>
  <c r="R3" s="1"/>
  <c r="S3" s="1"/>
  <c r="T3" s="1"/>
  <c r="U3" s="1"/>
  <c r="V3" s="1"/>
  <c r="W3" s="1"/>
  <c r="C3"/>
  <c r="D1"/>
  <c r="E1" s="1"/>
  <c r="F1" s="1"/>
  <c r="G1" s="1"/>
  <c r="H1" s="1"/>
  <c r="I1" s="1"/>
  <c r="J1" s="1"/>
  <c r="K1" s="1"/>
  <c r="L1" s="1"/>
  <c r="M1" s="1"/>
  <c r="N1" s="1"/>
  <c r="O1" s="1"/>
  <c r="P1" s="1"/>
  <c r="Q1" s="1"/>
  <c r="R1" s="1"/>
</calcChain>
</file>

<file path=xl/comments1.xml><?xml version="1.0" encoding="utf-8"?>
<comments xmlns="http://schemas.openxmlformats.org/spreadsheetml/2006/main">
  <authors>
    <author>katharine.cameron</author>
  </authors>
  <commentList>
    <comment ref="A6" authorId="0">
      <text>
        <r>
          <rPr>
            <b/>
            <sz val="9"/>
            <color indexed="81"/>
            <rFont val="Tahoma"/>
            <family val="2"/>
          </rPr>
          <t>katharine.cameron:</t>
        </r>
        <r>
          <rPr>
            <sz val="9"/>
            <color indexed="81"/>
            <rFont val="Tahoma"/>
            <family val="2"/>
          </rPr>
          <t xml:space="preserve">
Insert additional rows if needed.</t>
        </r>
      </text>
    </comment>
  </commentList>
</comments>
</file>

<file path=xl/sharedStrings.xml><?xml version="1.0" encoding="utf-8"?>
<sst xmlns="http://schemas.openxmlformats.org/spreadsheetml/2006/main" count="2004" uniqueCount="1101">
  <si>
    <t>Program</t>
  </si>
  <si>
    <t>College Preparatory Enrichment Program (CPEP)</t>
  </si>
  <si>
    <t>Funding Source</t>
  </si>
  <si>
    <t>Arkansas Department of Education</t>
  </si>
  <si>
    <t>Competitive Grant</t>
  </si>
  <si>
    <t>Yes</t>
  </si>
  <si>
    <t>No</t>
  </si>
  <si>
    <t>Restricted</t>
  </si>
  <si>
    <t>Non-Restricted</t>
  </si>
  <si>
    <t>Participating Districts:</t>
  </si>
  <si>
    <t>Batesville</t>
  </si>
  <si>
    <t>Concord</t>
  </si>
  <si>
    <t>Melbourne</t>
  </si>
  <si>
    <t>Norfork</t>
  </si>
  <si>
    <t>Calico Rock</t>
  </si>
  <si>
    <t>Highland</t>
  </si>
  <si>
    <t>Midland</t>
  </si>
  <si>
    <t>Salem</t>
  </si>
  <si>
    <t>Cave City</t>
  </si>
  <si>
    <t>Izard County Consolidated</t>
  </si>
  <si>
    <t>Mountain Home</t>
  </si>
  <si>
    <t>Southside</t>
  </si>
  <si>
    <t>Cedar Ridge</t>
  </si>
  <si>
    <t>Mammoth Spring</t>
  </si>
  <si>
    <t>Mountain View</t>
  </si>
  <si>
    <t>Viola</t>
  </si>
  <si>
    <t>Personnel</t>
  </si>
  <si>
    <t>Name</t>
  </si>
  <si>
    <t>Position</t>
  </si>
  <si>
    <t>Degree</t>
  </si>
  <si>
    <t>Alan Sherrell</t>
  </si>
  <si>
    <t>Distance Learning/GT Support</t>
  </si>
  <si>
    <t>M.S.E.</t>
  </si>
  <si>
    <t>Goal:</t>
  </si>
  <si>
    <t>Increase students ACT scores above 19 to avoid taking remedial classes during their Freshman year of College.</t>
  </si>
  <si>
    <t>Program Summary:</t>
  </si>
  <si>
    <t>The ACT College Preparatory Program is a grant funded program with the purpose of increasing ACT scores for college bound students. CPEP targets those students that score 19 and below on the ACT to attempt to raise students scores above 19 to avoid taking remedial courses during their freshman year. In previous years the program had been open to students in grades 10-12.  However, due to new rule changes in the legislature, only seniors who have taken the ACT and scored below 19, qualify for this program.</t>
  </si>
  <si>
    <t>Major Highlights of the year:</t>
  </si>
  <si>
    <t>The following schools provided Sites for the CPEP program this past year: Batesville, Southside, Cave City, Highland, Izard County, Melbourne, Salem, Mtn. Home, and Mtn. View (a total of 9 sites).  In the 2010-2011 school year, approximately 200 students participated in the Summer CPEP Program. The students, who completed the 75 hours of instruction time, took the free Project ACT Test on July 12th with an opportunity to avoid remedial classes.</t>
  </si>
  <si>
    <t>Career Education</t>
  </si>
  <si>
    <t>State Grant and Carl Perkins Grant Funds</t>
  </si>
  <si>
    <t>Arnold Harris</t>
  </si>
  <si>
    <t>Deputy Director/Career Education Coordinator</t>
  </si>
  <si>
    <t>M.S.E. + Adm</t>
  </si>
  <si>
    <t>Our goal is to meet or exceed the state standards, provide teacher in-service, and enrich the curriculum in order to meet the increasing needs of our districts as they prepare students for the ever changing world of work.</t>
  </si>
  <si>
    <t xml:space="preserve">NAESC serves as the fiscal agent for the consortia members. The following activities were supported with project funds:   (1)  Meeting the performance standards recommended by ADE-CE.  (2)  Teacher professional development activities  (3)  Guidance and Counseling  (4)  Instructional Technology for Career Education Teachers  (5)  Program Improvement Activities including the purchasing of supplies and equipment.   We are striving to implement the latest in technology for the Career Education classroom.  Our teachers use the new technology to deliver lessons digitally enabling them to move through the frameworks in a more efficient way.  There is more time for enrichment activities to reinforce lessons.  Teachers benefitted from being able to access the resources online as well as the paper curriculum.  They also found the online versions are being constantly updated and improved, keeping the content fresh and realistic. </t>
  </si>
  <si>
    <t>Career Education teachers have obtained forty seven business/industry certifications.  Students have been certified in eighteen areas.  This is a huge increase over the previous years.  Many teachers and students have attended state and national conventions.  This would not have been possible without Perkins funds.  Safety saws have been purchased for all schools served by NAESC.  These saws have a switch that is activated by a moisture detector (a student’s hand) causing the brake to stop the saw in 1/1,000,000 sec.  The student might get a scratch, but their hand would have been saved.  In our schools, two saws were activated this year.  According to Bill Watterman, Tool Central Rep, who sells the saws, ten safety switches were activated this year in the state.</t>
  </si>
  <si>
    <t xml:space="preserve"> </t>
  </si>
  <si>
    <t>Distance Learning</t>
  </si>
  <si>
    <t>Alicia Robertson</t>
  </si>
  <si>
    <t xml:space="preserve">Our goal is to support and encourage quality distance learning experiences and ensure equity of opportunity for all Arkansas stakeholders. We strive to provide current information, training, and support; coordinate efficient use of resources; promote and expand quality 21st Century Distance Learning opportunities; and provide the vision for the future of the Arkansas K-12 Distance Learning Initiative. </t>
  </si>
  <si>
    <t xml:space="preserve">The Arkansas Department of Education and the 15 State Cooperatives are connected through Compressed Interactive Video (CIV) Labs in the state. This CIV system also assists in state level meetings, professional development and graduate courses. The Distance Learning Coordinator oversees all technical aspects of the equipment housed in the labs of the school districts as well as the co-op.  The DL Coordinator provides technical assistance and informational updates for all co-op schools. The DL Coordinator provides assistance and technical support for Virtual Field Trips at the co-op site and at the local school district. </t>
  </si>
  <si>
    <t>The DL highlights for the year were participating in the following trainings/programs: Virtual Fieldtrips for Art and Music Teachers, 2010-2011 Distance Learning Instructor Training, 2010-2011 Distance Learning Facilitators Training, 2010-2011 Distance Learning Teacher Symposium, Distance Learning Elementary Virtual Fieldtrip Pilot (Salem School District), Distance Learning Coordinators Moodle Training and ARDLA.</t>
  </si>
  <si>
    <t>Gifted and Talented</t>
  </si>
  <si>
    <t>Federal</t>
  </si>
  <si>
    <t>Provide support for Co-op Gifted Education Educators in providing gifted educational opportunities for all gifted students in the Northcentral Arkansas Education Co-op.</t>
  </si>
  <si>
    <t>G/T Support serves as a liaison between ADE/GT Office and Co-op Schools to assist with the current developments and trends in gifted education. The coordinator works with state organizations of AGATE and AAGEA as well as State GT Specialists to design and implement public awareness and student programs. The G/T Coordinator assists with staff development training, student activities such as Quiz Bowls, Chess Tournaments, technical assistance, G/T Media purchases, consultation with administrators and GT Specialists, and assist and observe premonitoring and school visits during the year.</t>
  </si>
  <si>
    <t>Elementary, Junior High and Senior High Quiz Bowls were scheduled with all co-op schools participating in double elimination tournaments with trophies for the top three winners and participation ribbons for each student that participated. Chess tournaments for grades K-6 and 7-12 were also scheduled in May with individual trophies for the top five in each division as well as Team trophies for each division.</t>
  </si>
  <si>
    <t>School Psychology Specialist/Behavior Consultant</t>
  </si>
  <si>
    <t>LEAs</t>
  </si>
  <si>
    <t>Lorita R. Philips</t>
  </si>
  <si>
    <t>M.A. School Psychology</t>
  </si>
  <si>
    <t>In this program, the School Psychology Specialist provided behavioral consultation services upon request to participating districts.  Some of these services included student observation, consultation with teachers, administrators, and parents, participation in IEP meetings relative to behavior, help with development of student behavior plans, assist districts with Manifestation Determination conferences and Functional Behavior Assessments.</t>
  </si>
  <si>
    <r>
      <rPr>
        <sz val="11"/>
        <color theme="1"/>
        <rFont val="Footlight MT Light"/>
        <family val="1"/>
      </rPr>
      <t>My proudest contribution this year was to a kindergarten classroom that had the most difficult mix of 12 students I've seen in 17 years of experience.  Three students were on the Autism spectrum, four student's ability to attend to task was significantly impaired, one was quite the bully, two were English Language Learners (one of whom was on the Autism spectrum), and three students were adequate learners in a difficult classroom environment.  They had not had a certified teacher for the first 8 weeks of school resulting in inadequate instruction and inconsistency.  During four trips to that classroom, I made suggestions, modeled strategies for management and interaction, and consulted with administration to offer support to a first year teacher facing this difficult mix of students.  I recently learned the class has significantly improved in their overall behavior.  The ELL Autistic student's behavior had improved most significantly.</t>
    </r>
    <r>
      <rPr>
        <sz val="9"/>
        <color theme="1"/>
        <rFont val="Footlight MT Light"/>
        <family val="1"/>
      </rPr>
      <t xml:space="preserve">
</t>
    </r>
    <r>
      <rPr>
        <sz val="10"/>
        <color theme="1"/>
        <rFont val="Footlight MT Light"/>
        <family val="1"/>
      </rPr>
      <t xml:space="preserve">
 </t>
    </r>
  </si>
  <si>
    <t>For two days per week, the SPS Program goal is to provide behavior consultation services to 8 participating school districts as needed in response to individual district requests.</t>
  </si>
  <si>
    <t>Special Education Annual Report</t>
  </si>
  <si>
    <t>State and LEAs</t>
  </si>
  <si>
    <t>Carroll Manry</t>
  </si>
  <si>
    <t>Special Education Supervisor</t>
  </si>
  <si>
    <t>MSE +24</t>
  </si>
  <si>
    <t>Special Education Supervisors are responsible to supervise and administer all district programs for disabled children ages 3-21.  The supervisors provide consultation to special education personnel in the districts, initiate and administer programs to locate and evaluate students with suspected disabilities.  Supervisors monitor approved policies, procedures and guidelines.  LEA  Supervisors provide consultative assistance to regular and special education teachers who have students with disabilities, developed and recommend the district special education plan activities, as well as receive from  and provide information to parent and professional organizations.</t>
  </si>
  <si>
    <t>Special Education Supervisors provide in-service and training covering the most recent guidelines and  regulation changes to  inform special education teachers annually.  NAESC area districts are faced each year with due process hearings as well as federal investigations conducted by the office of civil rights, the school districts administrators count on the Special Education Supervisors to guide and assist in these difficult situations.  Special Education expenditures for the NAESC  service area are in excess of several million dollars.  The Special Ed. Supervisor  consulted with local districts to help budget these expenditures.  One of the key duties of the Special Ed. Supervisor position is to act as a liaison between the public school and the Arkansas Department of Education.  The Supervisor employed by NAESC have managed to fill this task as well as live up to the expectations of the local districts and the ADE.</t>
  </si>
  <si>
    <t>The Special Education Supervisor has been successful in the supervision of all assigned schools.   No complaints or due-process hearings have been conducted during the 2010-11 school year.   One school was monitored by the State Special Education Department and had no significant problem areas.</t>
  </si>
  <si>
    <t>Target Interim Assessment</t>
  </si>
  <si>
    <t>Penny Price</t>
  </si>
  <si>
    <t>Target Testing Paraprofessional</t>
  </si>
  <si>
    <t>BSE</t>
  </si>
  <si>
    <t>The program goal is to provide school districts with data from quarterly targeted formative assessments.  Also, to assist schools in the analysis of testing data to help make informed instructional decisions resulting in increased student achievement in math, science, and literacy.</t>
  </si>
  <si>
    <t>The Northcentral Arkansas Educations Service Cooperative provided services for the Target Interim Assessment project during the 2010-2011 school year.  This is an assessment project that provides data from quarterly formative assessments to help guide instructional decisions at a teacher and district level.  It is the intent of the project to raise student achievement in math, science, and literacy through the effective analysis and use of student data.  The students record their answers on scan sheets that are sent to the co-op to be scanned.  Once the sheets are scanned, the data is made available for teachers and administrators in the D2SC system.  This is an electronic data reporting system that stores local and state assessment data.  Support for analyzing test data as well as navigating and using the D2SC site is provided by the Northcentral Arkansas Education Service Cooperative.  Through the electronic scoring and generating of reports through D2SC, districts have been able to make instructional decisions that are supported by year long data that are aligned with their district curricula.</t>
  </si>
  <si>
    <t>This program allowed teachers to look at individual student assessment data as well as classroom data to make informed instructional decisions.</t>
  </si>
  <si>
    <t>Technology Center Coordinator</t>
  </si>
  <si>
    <t>Jeff Johnston</t>
  </si>
  <si>
    <t>BSE, MSE</t>
  </si>
  <si>
    <t>The Technology Coordinator will update all specialists and coordinators on Arkansas IDEAS and ADE iTunes U;  provide technical assistance to co-op staff and district Technology Coordinators; meet with district Tech Coordinators to discuss access to, and implementation of Arkansas IDEAS, ADE iTunes U, and other online professional development programs.</t>
  </si>
  <si>
    <t xml:space="preserve">The Technology Coordinator works with co-op staff to ensure all have current technology to utilize in their positions, as well as supporting all technology owned by the co-op.  He also provides school districts with information and training concerning technology.  This information is coordinated with ADE, DIS, and APSCN.    The Technology Coordinator also works closely with school tech staff to assist them with determining hardware and software needs, and assists them with creating specifications and acquiring quotes as needed.  </t>
  </si>
  <si>
    <t xml:space="preserve">1.)Worked with AR IDEAS staff during beta testing and implementation of My Events online registration system.  2.) Participated on a committee with ADE to create sample Acceptable Use Policies for schools, co-ops, and the State Tech Plan, and 3) Participated on the DIS Statewide Network Committee and Video subcommittees to assist with development of specs for upgrading statewide network and video network infrastructure.  </t>
  </si>
  <si>
    <t>Science Program</t>
  </si>
  <si>
    <t xml:space="preserve">Arkansas Department of Education     </t>
  </si>
  <si>
    <t>Gayle Ross</t>
  </si>
  <si>
    <t>Science Specialist</t>
  </si>
  <si>
    <t>M.S.E. Biology</t>
  </si>
  <si>
    <t>To increase teacher awareness and implementation of current best practices in science education through high quality professional development.</t>
  </si>
  <si>
    <t xml:space="preserve"> The Science Specialist provides technical assistance to science teachers as well as model lessons and problem solving strategies.  This includes assistance with designing lessons to meet Arkansas frameworks using the 7E lesson planning model, instructional facilitation training for years 1 and 2, and professional development specific to the needs of the science teachers in the Northcentral Arkansas Education Service Cooperative area.  A sample of the professional development offered includes, but is not limited to Science Keys, researched based strategies, instructional technology use in the science classroom, parental involvement, Gizmos, and science content specific training. </t>
  </si>
  <si>
    <t>One of the major highlights of the year was the training and support of 27 instructional facilitators.  This was a coordinated effort with the literacy and math specialists. Also, many of the coop area districts provided data on the EOC Biology test for analysis of strengths and weaknesses of the students in the coop area.  This allowed for the development of specific trainings for the biology teachers. In addition, 30 area middle school teachers completed year 2 of the Science Academy for Middle School teachers, a MSP grant funded long term professional development.</t>
  </si>
  <si>
    <t>Media</t>
  </si>
  <si>
    <t>Becky Johnson</t>
  </si>
  <si>
    <t>Media Manager</t>
  </si>
  <si>
    <t>Elaine Wilson</t>
  </si>
  <si>
    <t>Media Paraprofessional</t>
  </si>
  <si>
    <t xml:space="preserve">The Northcentral Arkansas Education Service Cooperative is committed to provide the Northcentral Arkansas Education Service Cooperative and our 16 school districts with media from daycare through 12th grade; to provide prompt, friendly service to all our schools; to improve student achievement by providing access to quality instructional materials; and to provide high quality professional development opportunities for all the educators across our region
</t>
  </si>
  <si>
    <r>
      <t xml:space="preserve">The NAESC Media Center provided an educational video collection for checkout by member school districts.  Programs, books, pamphlets, text-based materials, models, and audio sets were available.   The media center made regular deliveries and pickups at 68 buildings in the districts on a weekly basis.  Every librarian, teacher and administrator in the co-op had access to the NAESC Online Media Catalog.  As new materials were purchased, they were placed in the online catalog system.  This allowed for immediate checkout.  The media center also distributed educational materials for the Arkansas Department of Education and other state agencies.  In addition, the media center provided services for local day cares, preschools, Head Start facilities and Alternative Learning Environments (ALEs).
</t>
    </r>
    <r>
      <rPr>
        <sz val="11"/>
        <color theme="1"/>
        <rFont val="Footlight MT Light"/>
        <family val="1"/>
      </rPr>
      <t xml:space="preserve">
</t>
    </r>
  </si>
  <si>
    <t>Handbooks for the ILI and SI were created.  Annual Reports for the 2009-10 were created.  Many movies were purchased for Social Studies Curriculums.  The Destiny/Follett's software was purchased for teachers to access for checkout through our online checkout system.</t>
  </si>
  <si>
    <t>Pathwise Mentoring Program</t>
  </si>
  <si>
    <t>Pam Brooks</t>
  </si>
  <si>
    <t>Associate Director for Professional Development</t>
  </si>
  <si>
    <t>MSE</t>
  </si>
  <si>
    <t>Kay Brogdon</t>
  </si>
  <si>
    <t>Retired Teacher</t>
  </si>
  <si>
    <t>Lori Loggains</t>
  </si>
  <si>
    <t>Elementary Principal</t>
  </si>
  <si>
    <t>Ronnie Brooks</t>
  </si>
  <si>
    <t>Elementary Teacher</t>
  </si>
  <si>
    <t>Ed.S</t>
  </si>
  <si>
    <t>Novella Humphrey</t>
  </si>
  <si>
    <t>K-12 Literacy Specialist</t>
  </si>
  <si>
    <t xml:space="preserve">The Pathwise Mentoring Program is designed to help novice teachers be a successful classroom teacher.  </t>
  </si>
  <si>
    <t>The Pathwise Mentoring program is a comprehensive mentoring, peer coaching, and observation system for novice teachers.  It is designed to train effective and experienced teachers to become mentors of novice teachers.   In the Pathwise/Mentoring/Observation system, mentors learn about the framework of essential teaching skills and practice derived from ETS research and presented in Charlotte Danielson's widely acclaimed book, Enhancing Professional Practice: A Framework for Teaching, 2nd edition (ASCD, 2007).  This system is divided into four domains and 19 criteria.  Mentors collaborate with and support the novice teacher by providing focused feedback with regard to instructional skills, classroom management, and professional behaviors as delineated by the Arkansas Pathwise Mentoring Model. The goal of mentoring is to ensure improvement, where necessary, and continuous professional growth for the novice teacher. Mentors assist the novice teacher in the development of the professional development plan, identification and celebration of strength areas, and identification of professional development opportunities.</t>
  </si>
  <si>
    <t>During the 2010-2011 year, 29 teachers were recalibrated in Pathwise and 106 teachers were trained in the Pathwise Mentoring model.</t>
  </si>
  <si>
    <t xml:space="preserve">
</t>
  </si>
  <si>
    <t>MISSION</t>
  </si>
  <si>
    <t>The mission of the Northcentral Arkansas Education Service Cooperative is to provide services to assist member districts in their efforts to improve instruction and enhance student lives.  The co-op strives to obtain the best people available to help train our teachers, seek out every new resource, model every technological or instructional tool teachers can use to improve instruction for kids, to help schools meet ever-increasing accountability for student achievement, and to give our students a better opportunity to do the things in life that will make them productive, successful citizens of our communities.</t>
  </si>
  <si>
    <t>Member</t>
  </si>
  <si>
    <t>Mr. Ken Rich</t>
  </si>
  <si>
    <t>Mr. Mike Seay</t>
  </si>
  <si>
    <t>Mr. Rowdy Ross</t>
  </si>
  <si>
    <t>Dr. Lonnie Myers</t>
  </si>
  <si>
    <t>Mr. Dean Stanley</t>
  </si>
  <si>
    <t>Mr. David Turnbough</t>
  </si>
  <si>
    <t>Mr. Fred Walker</t>
  </si>
  <si>
    <t>Mr. James Floyd</t>
  </si>
  <si>
    <t>Dr. Michael Davidson</t>
  </si>
  <si>
    <t>Dr. Ann Webb</t>
  </si>
  <si>
    <t>Mr. Jerry Skidmore</t>
  </si>
  <si>
    <t>Dr. Randy Willison</t>
  </si>
  <si>
    <t>School District</t>
  </si>
  <si>
    <t>Members of the Board</t>
  </si>
  <si>
    <t>Secretary</t>
  </si>
  <si>
    <t>Mr. Roger Rich</t>
  </si>
  <si>
    <t>Vice-President</t>
  </si>
  <si>
    <t>Mr. Steven Green</t>
  </si>
  <si>
    <t>President</t>
  </si>
  <si>
    <t>Mr. John May</t>
  </si>
  <si>
    <t>Officers of the Board</t>
  </si>
  <si>
    <t>Education Service Cooperative</t>
  </si>
  <si>
    <t>Northcentral</t>
  </si>
  <si>
    <t xml:space="preserve">School Districts served in </t>
  </si>
  <si>
    <t>Years of Experience</t>
  </si>
  <si>
    <t>CERTIFIED/SUPERVISOR</t>
  </si>
  <si>
    <t>Coordinator</t>
  </si>
  <si>
    <t>Teacher Center Coord.</t>
  </si>
  <si>
    <t>LEA Spec Ed. Supervisor</t>
  </si>
  <si>
    <t>Program Coordinator</t>
  </si>
  <si>
    <t>CERTIFIED/NON-SUPER.</t>
  </si>
  <si>
    <t>Literacy Specialist</t>
  </si>
  <si>
    <t>Math Specialist</t>
  </si>
  <si>
    <t>Drug &amp; Test Coord.</t>
  </si>
  <si>
    <t>Workforce Ed Evaluator</t>
  </si>
  <si>
    <t>CERTIFIED/NON 12 MO.</t>
  </si>
  <si>
    <t>Technology Coord.</t>
  </si>
  <si>
    <t>Speech Therapist-198 day*</t>
  </si>
  <si>
    <t>Teachers-198 day*</t>
  </si>
  <si>
    <t>Teachers *&lt;12 months&gt;</t>
  </si>
  <si>
    <t>Teachers/MSE-198 day*</t>
  </si>
  <si>
    <t>Teachers*&lt;M.S.E. 12 mo&gt;</t>
  </si>
  <si>
    <t>Sch Psych Spec-200 day*</t>
  </si>
  <si>
    <t>CLASSIFIED</t>
  </si>
  <si>
    <t>Bookkeeper</t>
  </si>
  <si>
    <t>Administrative/Bkpg Ass't</t>
  </si>
  <si>
    <t>Medicaid/Teaching Asst.</t>
  </si>
  <si>
    <t>Sec./Paraprof.-Degree</t>
  </si>
  <si>
    <t>Sec./Paraprof.-Non-Degree</t>
  </si>
  <si>
    <t>Speech Assistant</t>
  </si>
  <si>
    <t>Computer Tech Level 2 *</t>
  </si>
  <si>
    <t>Computer Tech Level 3/B*</t>
  </si>
  <si>
    <t>Computer Tech Level 4/M*</t>
  </si>
  <si>
    <t>Itinerant Vision Teacher</t>
  </si>
  <si>
    <t xml:space="preserve">1.  Act 1768 requires all years of in-state teaching service be allowed for positioning on the salary schedule.                                                                                                                                                                                                                                     </t>
  </si>
  <si>
    <t xml:space="preserve">2.  Increments are contingent upon grant monies available.                                                                                                                                                                                                     </t>
  </si>
  <si>
    <t xml:space="preserve">3.  Salaries are based upon 12 month contracts with the exception of 198 day teachers &amp; 200 day SPS.                                                                                                                                                                      </t>
  </si>
  <si>
    <t>4. *Continued Employment based on participating districts or state grant monies available.</t>
  </si>
  <si>
    <t>5. The Co-op Director's salary will be indexed at 1.42 of the highest step of the Teacher's Center Coordinator's salary line.</t>
  </si>
  <si>
    <t>6.  The Deputy Director's salary will be indexed at 1.12 of the highest step of the Teacher's Center Coordinator's salary line.</t>
  </si>
  <si>
    <r>
      <t>APPROVAL DATE :</t>
    </r>
    <r>
      <rPr>
        <b/>
        <sz val="8"/>
        <rFont val="Arial"/>
        <family val="2"/>
      </rPr>
      <t xml:space="preserve">                                                                                                                                                                                                                           </t>
    </r>
  </si>
  <si>
    <t>Board President: _________________________</t>
  </si>
  <si>
    <t>Board Secretary: ________________________</t>
  </si>
  <si>
    <t>Community Health Nurse</t>
  </si>
  <si>
    <t>Arkansas Department of Health</t>
  </si>
  <si>
    <t>Marilyn Cone</t>
  </si>
  <si>
    <t>Community Health Nurse Specialist</t>
  </si>
  <si>
    <t>AND</t>
  </si>
  <si>
    <t>To provide area schools with assistance and resources that will improve student health</t>
  </si>
  <si>
    <r>
      <rPr>
        <b/>
        <sz val="11"/>
        <color indexed="8"/>
        <rFont val="Footlight MT Light"/>
        <family val="1"/>
      </rPr>
      <t xml:space="preserve">Provide technical assistance to area schools to: </t>
    </r>
    <r>
      <rPr>
        <sz val="11"/>
        <color indexed="8"/>
        <rFont val="Footlight MT Light"/>
        <family val="1"/>
      </rPr>
      <t xml:space="preserve">
• Adopt tobacco-free policies and implement best practices for tobacco prevention and cessation;
• Adopt policies promoting and implementing best practices for nutrition, physical activity,                       Coordinated School Health, teen pregnancy prevention and emerging public health issues;
• Establish school wellness committees and fulfill state and federal mandates;
• Inform communities of school health issues and current public health policy.
</t>
    </r>
    <r>
      <rPr>
        <b/>
        <sz val="11"/>
        <color indexed="8"/>
        <rFont val="Footlight MT Light"/>
        <family val="1"/>
      </rPr>
      <t>Provide Education and Training to:</t>
    </r>
    <r>
      <rPr>
        <sz val="11"/>
        <color indexed="8"/>
        <rFont val="Footlight MT Light"/>
        <family val="1"/>
      </rPr>
      <t xml:space="preserve">
• Certify school nurses to conduct mandated health screenings;
• Provide school nurses with professional continued education related to school health;
• Inform schools and communities of school health resources, available trainings, and grant                                                                                              opportunities;
• Identify need school health related training for school personnel;
• Coordinate and provide school health trainings to school personnel and community members.
</t>
    </r>
  </si>
  <si>
    <t>Mathematics Specialist</t>
  </si>
  <si>
    <t>Tracey Owens</t>
  </si>
  <si>
    <t>Education Specialist</t>
  </si>
  <si>
    <t>To increase teacher knowledge and implementation of research based best practices through high quality professional development</t>
  </si>
  <si>
    <t>NAESC, in partnership with the Arkansas Department of Education, administers the Mathematics Program for grades K-12, established by Act 1392 of 1999 for the improvement of mathematics instruction throughout Arkansas.  Assistance is provided to schools through professional learning programs, demonstration lessons, teacher observations with pre and post conferences, and technical assistance in order to improve the teaching and learning of mathematics through increased content knowledge and improved instructional strategies across the curriculum.</t>
  </si>
  <si>
    <t>District Leadership Team Meetings for Smart Accountability</t>
  </si>
  <si>
    <t>Facilities</t>
  </si>
  <si>
    <t>Co-op Consortium LEAs</t>
  </si>
  <si>
    <t>Brett Kingrey</t>
  </si>
  <si>
    <t xml:space="preserve">The goal is to provide assistance to districts in all matters related to facilities. </t>
  </si>
  <si>
    <t>The purpose of this program is to advise, file applications and agreements for the 14 districts.  Throughout the life of a project, I consult with the superintendent or her/his designee in matters related to facilities and related funding opportunities for partnership projects.</t>
  </si>
  <si>
    <t>ADE School Improvement Supervisor</t>
  </si>
  <si>
    <t>Mark Gipson</t>
  </si>
  <si>
    <t>School Improvement Advisor</t>
  </si>
  <si>
    <t>Masters</t>
  </si>
  <si>
    <t xml:space="preserve">School Improvement Supervisors assist with all areas of the School Improvement Process (ACSIP), including the Federal Program application and approval process; providing assistance with regulations and laws, responding to technical assistance requests from districts and schools; disseminating information as requested; cooperating with and participating in professional organizations. In addition to these responsibilities, the supervisors conduct on-campus visits to assigned schools and monitor school programs.
</t>
  </si>
  <si>
    <t>Collaborating as a Facilitator and member of the State Specialty Team; Facilitating the District Leadership Team Meetings with local Superintendents and/or Assistant Superintendents; Providing Technical Assistance as requested.</t>
  </si>
  <si>
    <t>Special Projects &amp; Programs</t>
  </si>
  <si>
    <t>Northcentral Arkansas Education Service Cooperative</t>
  </si>
  <si>
    <t>Detailed below are descriptions of special projects or programs in which state funding provided services regionally or statewide.  These projects or programs provided an opportunity for this cooperative to participate, although the cooperatives serving as fiscal agents varied.</t>
  </si>
  <si>
    <t>Program Name:</t>
  </si>
  <si>
    <t>Assessing Impact Training (NSDC)</t>
  </si>
  <si>
    <t>Competitive Grant:</t>
  </si>
  <si>
    <r>
      <t>Yes __</t>
    </r>
    <r>
      <rPr>
        <b/>
        <sz val="12"/>
        <color theme="1"/>
        <rFont val="Footlight MT Light"/>
        <family val="1"/>
      </rPr>
      <t>__</t>
    </r>
  </si>
  <si>
    <r>
      <t>No ___</t>
    </r>
    <r>
      <rPr>
        <b/>
        <u/>
        <sz val="12"/>
        <color theme="1"/>
        <rFont val="Footlight MT Light"/>
        <family val="1"/>
      </rPr>
      <t>X</t>
    </r>
    <r>
      <rPr>
        <b/>
        <sz val="12"/>
        <color theme="1"/>
        <rFont val="Footlight MT Light"/>
        <family val="1"/>
      </rPr>
      <t>__</t>
    </r>
  </si>
  <si>
    <r>
      <rPr>
        <b/>
        <sz val="12"/>
        <color theme="1"/>
        <rFont val="Footlight MT Light"/>
        <family val="1"/>
      </rPr>
      <t xml:space="preserve">Goals and Description:  </t>
    </r>
    <r>
      <rPr>
        <sz val="12"/>
        <color theme="1"/>
        <rFont val="Footlight MT Light"/>
        <family val="1"/>
      </rPr>
      <t>The Assessing Impact Training is a comprehensive guide that provides a step-by-step process for planning and conducting effective evaluations of staff development programs.  Assessing Impact demonstrates how educators can evaluate professional development programs beyond the surface level.  The training demonstrates how to look critically and analytically at professional development outcomes to discover what is effective and what is not.  The training emphasizes the importance of advance planning in developing quality evaluations and shows school leaders how to create an effective professional development plan.</t>
    </r>
  </si>
  <si>
    <t>CGI-Cognitively Guided Instruction</t>
  </si>
  <si>
    <r>
      <t>Yes __</t>
    </r>
    <r>
      <rPr>
        <b/>
        <u/>
        <sz val="12"/>
        <color theme="1"/>
        <rFont val="Footlight MT Light"/>
        <family val="1"/>
      </rPr>
      <t>X</t>
    </r>
    <r>
      <rPr>
        <b/>
        <sz val="12"/>
        <color theme="1"/>
        <rFont val="Footlight MT Light"/>
        <family val="1"/>
      </rPr>
      <t>__</t>
    </r>
  </si>
  <si>
    <t>No _____</t>
  </si>
  <si>
    <r>
      <rPr>
        <b/>
        <sz val="12"/>
        <color theme="1"/>
        <rFont val="Footlight MT Light"/>
        <family val="1"/>
      </rPr>
      <t xml:space="preserve">Goals and Description:  </t>
    </r>
    <r>
      <rPr>
        <sz val="12"/>
        <color theme="1"/>
        <rFont val="Footlight MT Light"/>
        <family val="1"/>
      </rPr>
      <t>Cognitively Guided Instruction (CGI) is a teacher professional development program that has teachers exploring a framework for how elementary school children learn concepts of number operations and early algebra.  This knowledge is used to drive instruction.  Years 2 and 3 of training builds upon the previous year's training--resulting in a true, long-term sustained professional development program.  What teachers learn in a CGI institute enhances how they implement any curriculum or resource materials into their daily classroom instruction.</t>
    </r>
  </si>
  <si>
    <r>
      <t xml:space="preserve"> </t>
    </r>
    <r>
      <rPr>
        <i/>
        <sz val="12"/>
        <color theme="1"/>
        <rFont val="Footlight MT Light"/>
        <family val="1"/>
      </rPr>
      <t>Classroom Walkthrough Reflection of High Yield Strategies</t>
    </r>
  </si>
  <si>
    <t>Yes _____</t>
  </si>
  <si>
    <r>
      <t>No__</t>
    </r>
    <r>
      <rPr>
        <b/>
        <u/>
        <sz val="12"/>
        <color theme="1"/>
        <rFont val="Footlight MT Light"/>
        <family val="1"/>
      </rPr>
      <t>X_</t>
    </r>
    <r>
      <rPr>
        <b/>
        <sz val="12"/>
        <color theme="1"/>
        <rFont val="Footlight MT Light"/>
        <family val="1"/>
      </rPr>
      <t>_</t>
    </r>
  </si>
  <si>
    <r>
      <rPr>
        <b/>
        <sz val="12"/>
        <color theme="1"/>
        <rFont val="Footlight MT Light"/>
        <family val="1"/>
      </rPr>
      <t xml:space="preserve">Goals and Description:  </t>
    </r>
    <r>
      <rPr>
        <sz val="12"/>
        <color theme="1"/>
        <rFont val="Footlight MT Light"/>
        <family val="1"/>
      </rPr>
      <t>The goal of this training was to examine the use of classroom walkthrough data in a PLC setting.  Participants have access to the High Yield Strategy course in Arkansas IDEAS.  Many participants worked to plan for differentiating supporting to teachers.  Training materials were provided to all participants to assist them in sharing the information with other educators.</t>
    </r>
  </si>
  <si>
    <r>
      <t xml:space="preserve"> </t>
    </r>
    <r>
      <rPr>
        <i/>
        <sz val="12"/>
        <color theme="1"/>
        <rFont val="Footlight MT Light"/>
        <family val="1"/>
      </rPr>
      <t>Classroom Walkthrough Train the Trainers</t>
    </r>
  </si>
  <si>
    <t>No_____</t>
  </si>
  <si>
    <r>
      <rPr>
        <b/>
        <sz val="12"/>
        <color theme="1"/>
        <rFont val="Footlight MT Light"/>
        <family val="1"/>
      </rPr>
      <t xml:space="preserve">Goals and Description:  </t>
    </r>
    <r>
      <rPr>
        <sz val="12"/>
        <color theme="1"/>
        <rFont val="Footlight MT Light"/>
        <family val="1"/>
      </rPr>
      <t xml:space="preserve">With the approval of Teachscape, Arkansas was able to adapt Teachscape’s version of the Classroom Walkthrough (CWT) process to meet the needs of Arkansas educators. Because of this, the Arkansas Department of Education Professional Development Unit sponsored Train-the-Trainer sessions for all Cooperatives and the Tri-Districts to send participants to become trainers for their perspective sites. During this four-day training, participants learned more about helping instructional leaders continually improve and adapt classroom practices by combining the Classroom Walkthrough process with innovative data collection technology. These educators were instructed on the easy-to-use data collection, analysis, and reporting tools coupled with a classroom walkthrough process that provides a framework for reflective discussions, data analysis, action planning, and progress monitoring. </t>
    </r>
  </si>
  <si>
    <t>Enhancing Education Through Technology Grant (TIE) Project</t>
  </si>
  <si>
    <r>
      <t xml:space="preserve">Goals and Description: </t>
    </r>
    <r>
      <rPr>
        <sz val="12"/>
        <color theme="1"/>
        <rFont val="Footlight MT Light"/>
        <family val="1"/>
      </rPr>
      <t xml:space="preserve">The purpose of the TIE project is to increase technology integration across the state of Arkansas.  Southwest Arkansas Education Co-op wrote a comprehensive partnership EETT grant to develop a statewide professional development module system to embrace all forms of technology, meet the needs of teachers and administrators, and address State standards and licensure issues while enhancing instruction through integrated technology practices.  All education cooperatives across the state were offered the opportunity to train teachers from their area to become TIE Cadre members.  There are currently 114 TIE Cadre members impacting 71 districts and 80 buildings across the state.  Cadre members have conducted over 300 workshops across the state on 72 different technology modules.  The trainings have impacted 5,000 teachers and administrators.  The modules are all project based and have been developed by teachers.  Modules include trainings on things such as Blogs, Classroom Wikis, High Yield Strategies with Technology, Internet Safety, Podcasting and Video Editing.  Modules are housed on the TIE website at http://tie.k12.ar.us.  By sharing these modules across the state, we are able to offer the same quality in technology trainings that we did not have before.  The cadre members not only train for the education co-ops in the summer but are also able to help train in their buildings and districts.  Module development and professional growth are the focus of cadre trainings.  Each cadre meets three times a year.  Trainings are held on Thursday night, all day Friday and Saturday until noon to minimize time out of the classroom. 
</t>
    </r>
  </si>
  <si>
    <t>Enhancing Education Through Technology (EETT Algebra/Geometry) Project Grant</t>
  </si>
  <si>
    <r>
      <t>No ___</t>
    </r>
    <r>
      <rPr>
        <b/>
        <sz val="12"/>
        <color theme="1"/>
        <rFont val="Footlight MT Light"/>
        <family val="1"/>
      </rPr>
      <t>__</t>
    </r>
  </si>
  <si>
    <r>
      <t xml:space="preserve">Goals and Description:  </t>
    </r>
    <r>
      <rPr>
        <sz val="12"/>
        <color theme="1"/>
        <rFont val="Footlight MT Light"/>
        <family val="1"/>
      </rPr>
      <t>Goals include improving student achievement, increasing technology literacy of students, increasing student use of technology, and integrating technology throughout the curriculum.  Geometry teachers were trained in the use of the INTERWRITE MOBI technologies.  Students now have out-of-school access to lessons by downloading them to laptops or handheld technology devices (iPod or Notebooks).</t>
    </r>
  </si>
  <si>
    <t>The Northeast Arkansas Education Service Cooperative received its first statewide grant in 2009-2010.  This project was funded by the American Recovery and Reinvestment Act.  Improving Algebra and Geometry mathematics instruction is a critical priority across Arkansas.  Beginning in 2007-2008, a successful interactive technology initiative began with EETT grant funding to begin the development of interactive high school mathematics lessons.  These lessons address the Arkansas Mathematics Standards and Student Learning Expectations utilizing the interactive technology with the Interwrite pad.  After two years of successful implementation, this initiative was prepared to be implemented as a 2009 statewide project.  The EETT project will expand the development of interactive Algebra and Geometry SLE lessons to over 200.  This will be accomplished through the involvement of experienced NEA Education Cooperative math classroom teachers and NEA Education Cooperative personnel.  Fourteen (14) Arkansas Education Cooperatives and the Little Rock School District requested to be partners in the 2009 project.</t>
  </si>
  <si>
    <t>Gizmo</t>
  </si>
  <si>
    <r>
      <t>No __</t>
    </r>
    <r>
      <rPr>
        <b/>
        <sz val="12"/>
        <color theme="1"/>
        <rFont val="Footlight MT Light"/>
        <family val="1"/>
      </rPr>
      <t>__</t>
    </r>
  </si>
  <si>
    <r>
      <t xml:space="preserve">Goals and Description:  </t>
    </r>
    <r>
      <rPr>
        <sz val="12"/>
        <color theme="1"/>
        <rFont val="Footlight MT Light"/>
        <family val="1"/>
      </rPr>
      <t>Gizmos are interactive online simulations for math and science education in grades 3-12. They are fun, easy to use, and help students develop a deep understanding of challenging concepts through inquiry and exploration. Gizmos are research-based, flexible tools used by teachers across all 50 states in a wide variety of ways. Gizmos are ideal for small group work, individual exploration, and whole class instruction using an LCD projector or interactive whiteboard. The ADE provided Gizmo accounts for teachers and students in grades 6-8 for math and science. Cooperatives across the state have provided professional development training in the use of Gizmos. Usage reports are provided for schools and districts.</t>
    </r>
  </si>
  <si>
    <t>Instructional Facilitating</t>
  </si>
  <si>
    <r>
      <t>No __</t>
    </r>
    <r>
      <rPr>
        <b/>
        <u/>
        <sz val="12"/>
        <color theme="1"/>
        <rFont val="Footlight MT Light"/>
        <family val="1"/>
      </rPr>
      <t>X</t>
    </r>
    <r>
      <rPr>
        <b/>
        <sz val="12"/>
        <color theme="1"/>
        <rFont val="Footlight MT Light"/>
        <family val="1"/>
      </rPr>
      <t>__</t>
    </r>
  </si>
  <si>
    <r>
      <t xml:space="preserve">Goals and Description:  </t>
    </r>
    <r>
      <rPr>
        <sz val="12"/>
        <color theme="1"/>
        <rFont val="Footlight MT Light"/>
        <family val="1"/>
      </rPr>
      <t>Instructional facilitating Training is based on Dr. Jim Knight's Instructional Coaching Institute from the University of Kansas Center for Research on Learning.  The training refines the Instructional Facilitator's understanding of their various roles and distinguishes between effective and ineffective coaching practices.  The training also provides leadership skills for reform, fostering internal commitment in others, and determining when it is or is not appropriate for modeling in a classroom.</t>
    </r>
  </si>
  <si>
    <t xml:space="preserve">Literacy Decision Makers </t>
  </si>
  <si>
    <r>
      <t xml:space="preserve">Goals and Description:  </t>
    </r>
    <r>
      <rPr>
        <sz val="12"/>
        <color theme="1"/>
        <rFont val="Footlight MT Light"/>
        <family val="1"/>
      </rPr>
      <t>The purpose of this grant was to provide funding to support Literacy Decision Maker's Training sessions and regional Smart Accountability sessions.</t>
    </r>
  </si>
  <si>
    <t>Smart Accountability Leadership Training</t>
  </si>
  <si>
    <r>
      <t>No __</t>
    </r>
    <r>
      <rPr>
        <b/>
        <u/>
        <sz val="12"/>
        <color theme="1"/>
        <rFont val="Footlight MT Light"/>
        <family val="1"/>
      </rPr>
      <t>X</t>
    </r>
    <r>
      <rPr>
        <b/>
        <sz val="12"/>
        <color theme="1"/>
        <rFont val="Footlight MT Light"/>
        <family val="1"/>
      </rPr>
      <t>___</t>
    </r>
  </si>
  <si>
    <r>
      <t xml:space="preserve">Goals and Description:  </t>
    </r>
    <r>
      <rPr>
        <sz val="12"/>
        <color theme="1"/>
        <rFont val="Footlight MT Light"/>
        <family val="1"/>
      </rPr>
      <t>This grant was made available by the Arkansas Department of Education to support Smart Accountability Leadership Training series.  Each cooperative had the opportunity to host a training for district leadership teams provided by Dr. Tom Many. The leadership training focused on the specific use of professional learning teams to analyze student work and develop common assessments. The goal of this special project was to build leadership capacity of district leadership teams and to give district leadership teams tools needed to further extend the work done through PLCs to improve teaching and learning.</t>
    </r>
  </si>
  <si>
    <t>Specialist's Unit Meetings</t>
  </si>
  <si>
    <r>
      <t>No__</t>
    </r>
    <r>
      <rPr>
        <b/>
        <u/>
        <sz val="12"/>
        <color theme="1"/>
        <rFont val="Footlight MT Light"/>
        <family val="1"/>
      </rPr>
      <t>X</t>
    </r>
    <r>
      <rPr>
        <b/>
        <sz val="12"/>
        <color theme="1"/>
        <rFont val="Footlight MT Light"/>
        <family val="1"/>
      </rPr>
      <t>___</t>
    </r>
  </si>
  <si>
    <r>
      <t xml:space="preserve">Goals and Description:  </t>
    </r>
    <r>
      <rPr>
        <sz val="12"/>
        <color theme="1"/>
        <rFont val="Footlight MT Light"/>
        <family val="1"/>
      </rPr>
      <t>Math Unit meetings are organized so that K-12 Mathematics Specialists from all cooperatives and STEM centers convene on a monthly basis as a professional learning community. Mathematics specialists receive professional development that is current, research based, and data driven. The meetings also provide time for mathematics specialists to set goals, create and organize statewide PD, and assess impact on existing programs. Currently, an in-depth study of the Common Core State Standards continues as school districts transition from our current frameworks to the Common Core in Mathematics. Literacy Unit Meetings take place monthly for all state literacy specialists to convene as a professional learning community. This time is built by a state level team to brainstorm, share, execute, and receive professional development that is data-driven to impact student achievement. Training of trainers in ELLA, ELF, C.L.A.S.S, Content Literacy, and other state level trainings have taken place over the past year. Currently, an in-depth study of the Common Core State Standards continues as school districts in Arkansas ready for implementation with dedicated support from the specialists.</t>
    </r>
  </si>
  <si>
    <t>Base Funds</t>
  </si>
  <si>
    <t>Administrative Assistant</t>
  </si>
  <si>
    <t>Media Manger</t>
  </si>
  <si>
    <t>Common Core Professional Development Opportunities; Capacity Building Through: CGI Leadership Training; Instructional Facilitation Training; Math Coach &amp; Science Coach Consortium; Literacy IF Training; Principal Sessions; and Job-Alike Sessions</t>
  </si>
  <si>
    <t>Teacher Center Committee</t>
  </si>
  <si>
    <t xml:space="preserve">Each participating school district in the </t>
  </si>
  <si>
    <t>Education Service Cooperative will have</t>
  </si>
  <si>
    <t>one representative on the Teacher Center Committee.  The ratio of classroom teachers to administrative/support</t>
  </si>
  <si>
    <t>personnel shall be as close to 2:1 as is possible.  Each Committee member shall be elected for a term of three years.</t>
  </si>
  <si>
    <t>Elementary Teacher Positions</t>
  </si>
  <si>
    <t>District</t>
  </si>
  <si>
    <t>Term Expires</t>
  </si>
  <si>
    <t>Cassandra Ashley</t>
  </si>
  <si>
    <t>Timbo Campus (Mtn. View)</t>
  </si>
  <si>
    <t>2011-2012</t>
  </si>
  <si>
    <t>Lisa Barber</t>
  </si>
  <si>
    <t>2012-2013</t>
  </si>
  <si>
    <t>Donna Fagan</t>
  </si>
  <si>
    <t>Stephanie Labert</t>
  </si>
  <si>
    <t>2010-2011</t>
  </si>
  <si>
    <t>Jurlene Richmond</t>
  </si>
  <si>
    <t>Middle/Jr. High Teacher Positions</t>
  </si>
  <si>
    <t>Becky Engles</t>
  </si>
  <si>
    <t>Lindy Greene</t>
  </si>
  <si>
    <t>Patsy Henderson</t>
  </si>
  <si>
    <t>Mary Jason</t>
  </si>
  <si>
    <t>Judy Lemonier</t>
  </si>
  <si>
    <t>HS Teacher Positions</t>
  </si>
  <si>
    <t>Emily Akins</t>
  </si>
  <si>
    <t>Laura Chaney</t>
  </si>
  <si>
    <t>Devona Pendergrass</t>
  </si>
  <si>
    <t>Vicki Ragan</t>
  </si>
  <si>
    <t>Karen Wells</t>
  </si>
  <si>
    <t>Admin Positions</t>
  </si>
  <si>
    <t>DeWyn Avey</t>
  </si>
  <si>
    <t>Rural Special (Mtn. View)</t>
  </si>
  <si>
    <t>Angela Hightower</t>
  </si>
  <si>
    <t>Evening Shade (Cave City)</t>
  </si>
  <si>
    <t>Jane Ann Knowles</t>
  </si>
  <si>
    <t>Pinkston Campus (Mtn. Home)</t>
  </si>
  <si>
    <t>Norma Muncy</t>
  </si>
  <si>
    <t>Mount Pleasant (Melbourne)</t>
  </si>
  <si>
    <t>Kim Shelton</t>
  </si>
  <si>
    <t>Batesville, Calico Rock, Cave City, Cedar Ridge, Concord, Highland, Izard County, Mammoth Spring, Melbourne, Midland, Mountain Home, Mountain View, Norfork, Salem, Southside, Viola</t>
  </si>
  <si>
    <t>Summary Attended</t>
  </si>
  <si>
    <r>
      <t xml:space="preserve">Printed Date:  </t>
    </r>
    <r>
      <rPr>
        <sz val="10"/>
        <color indexed="9"/>
        <rFont val="ARIAL"/>
        <charset val="1"/>
      </rPr>
      <t xml:space="preserve">7/8/2011        </t>
    </r>
    <r>
      <rPr>
        <b/>
        <sz val="10"/>
        <color indexed="8"/>
        <rFont val="Arial"/>
        <charset val="1"/>
      </rPr>
      <t xml:space="preserve">Last modified: </t>
    </r>
    <r>
      <rPr>
        <b/>
        <sz val="10"/>
        <color indexed="9"/>
        <rFont val="Arial"/>
        <charset val="1"/>
      </rPr>
      <t xml:space="preserve"> </t>
    </r>
    <r>
      <rPr>
        <sz val="10"/>
        <color indexed="9"/>
        <rFont val="ARIAL"/>
        <charset val="1"/>
      </rPr>
      <t>11/18/2005</t>
    </r>
  </si>
  <si>
    <t>Report Description:</t>
  </si>
  <si>
    <t>Count of attended participants grouped by session for a given time period or for a given owner.</t>
  </si>
  <si>
    <t>Session</t>
  </si>
  <si>
    <t>Credits</t>
  </si>
  <si>
    <t>Districts</t>
  </si>
  <si>
    <t>Attended</t>
  </si>
  <si>
    <t>HealthTeacher.com</t>
  </si>
  <si>
    <t>115636 - Jun 7,  2010  9:00 am - 12:00 pm</t>
  </si>
  <si>
    <t>Manifestation Determination</t>
  </si>
  <si>
    <t>115638 - Jun 7,  2010  8:30 am -  3:30 pm</t>
  </si>
  <si>
    <t>Slamming Arkansas Schools: Slam Poetry and Poetry Out Loud in Schools</t>
  </si>
  <si>
    <t>115641 - Jun 7,  2010  8:30 am -  3:30 pm</t>
  </si>
  <si>
    <t>Culinary Arts</t>
  </si>
  <si>
    <t>116510 - Jun 7, 8, 9,  2010  8:30 am -  3:30 pm</t>
  </si>
  <si>
    <t>SCUMS!  Producing Proficient and Advanced Writers</t>
  </si>
  <si>
    <t>116659 - Jun 7, 8,  2010  8:30 am -  3:30 pm</t>
  </si>
  <si>
    <t>Unlocking the Door to Comprehensive Literacy</t>
  </si>
  <si>
    <t>116668 - Jun 7, 8,  2010  8:30 am -  3:30 pm</t>
  </si>
  <si>
    <t>The Teacher, The Writer</t>
  </si>
  <si>
    <t>115646 - Jun 8,  2010  8:30 am -  3:30 pm</t>
  </si>
  <si>
    <t>Functional Behavior Assessment / Behavior Support Plans</t>
  </si>
  <si>
    <t>115649 - Jun 8,  2010  8:30 am -  3:30 pm</t>
  </si>
  <si>
    <t>Developing An Overall Fitness/Wellness Program for High School Students</t>
  </si>
  <si>
    <t>115706 - Jun 8,  2010  8:30 am -  3:30 pm</t>
  </si>
  <si>
    <t>NAESC 2010 Superintendent's Institute Day 1 (Data Disaggregation)</t>
  </si>
  <si>
    <t>116681 - Jun 8,  2010 12:30 pm -  4:30 pm</t>
  </si>
  <si>
    <t>Facilitator Training for Special Education Supervisors</t>
  </si>
  <si>
    <t>117905 - Jun 8,  2010  8:45 am - 12:30 pm</t>
  </si>
  <si>
    <t>Guided Reading: A Closer Look of the Complexity of your Role in Teaching Reading</t>
  </si>
  <si>
    <t>115684 - Jun 9, 10,  2010  8:30 am -  3:30 pm</t>
  </si>
  <si>
    <t>Classroom Management, Effective Instruction and Student Motivation</t>
  </si>
  <si>
    <t>115687 - Jun 9, 10,  2010  8:30 am -  3:30 pm</t>
  </si>
  <si>
    <t>Instructional Strategies, Systemic Change Process</t>
  </si>
  <si>
    <t>Run Right Clinic</t>
  </si>
  <si>
    <t>115703 - Jun 9,  2010  8:30 am -  3:30 pm</t>
  </si>
  <si>
    <t>Spatial Visualization Topics in the 3-8 Classroom</t>
  </si>
  <si>
    <t>116512 - Jun 9, 10,  2010  8:30 am -  3:30 pm</t>
  </si>
  <si>
    <t>NAESC 2010 Superintendent's Institute - Day 2 (Lottery/Parental Involvement/Teacher Evaluation)</t>
  </si>
  <si>
    <t>116682 - Jun 9,  2010  8:30 am - 12:30 pm</t>
  </si>
  <si>
    <t>Enhance Education with Web Tools</t>
  </si>
  <si>
    <t>117190 - Jun 9, 10,  2010  8:30 am -  3:30 pm</t>
  </si>
  <si>
    <t>Employee Benefits Division (EBD) Pre Open Enrollment Kickoff Meeting</t>
  </si>
  <si>
    <t>119311 - Jun 9,  2010  9:00 am - 11:00 am</t>
  </si>
  <si>
    <t>Special Health Care Needs Facilitator Training for School Nurses</t>
  </si>
  <si>
    <t>115715 - Jun 10,  2010  9:00 am - 12:00 pm</t>
  </si>
  <si>
    <t>NAESC 2010 Superintendent's Institute - Day 3 (Tier 1:  4-hour Fiscal Management Update)</t>
  </si>
  <si>
    <t>116683 - Jun 10,  2010  8:30 am - 12:30 pm</t>
  </si>
  <si>
    <t>122419 - Jun 10,  2010  1:00 pm -  4:00 pm</t>
  </si>
  <si>
    <t>Arkansas History:  Crisis at Central High (Elementary)</t>
  </si>
  <si>
    <t>113457 - Jun 14,  2010  8:30 am - 11:30 am</t>
  </si>
  <si>
    <t>Arkansas History:  Crisis at Central High (High School)</t>
  </si>
  <si>
    <t>113474 - Jun 14,  2010 12:30 pm -  3:30 pm</t>
  </si>
  <si>
    <t>How can the Scholastic Audit improve your high school parental involvement program?</t>
  </si>
  <si>
    <t>114743 - Jun 14,  2010  8:30 am - 11:30 am</t>
  </si>
  <si>
    <t>How can the Scholastic Audit improve your elementary parental involvement program?</t>
  </si>
  <si>
    <t>114746 - Jun 14,  2010 12:30 pm -  3:30 pm</t>
  </si>
  <si>
    <t>netTrekker</t>
  </si>
  <si>
    <t>115829 - Jun 14,  2010  8:30 am - 11:30 am</t>
  </si>
  <si>
    <t>Data Training with D2SC</t>
  </si>
  <si>
    <t>115862 - Jun 14,  2010 12:30 pm -  3:30 pm</t>
  </si>
  <si>
    <t>Games from A to Z</t>
  </si>
  <si>
    <t>116514 - Jun 14,  2010  8:30 am -  3:30 pm</t>
  </si>
  <si>
    <t>We’ve Flipped!</t>
  </si>
  <si>
    <t>117240 - Jun 14,  2010  8:30 am -  3:30 pm</t>
  </si>
  <si>
    <t>Developmental, Sensory, Brain- Based Therapy Techniques: Practical Learning Activities for Your School Counseling Program</t>
  </si>
  <si>
    <t>118073 - Jun 14,  2010  8:30 am -  3:30 pm</t>
  </si>
  <si>
    <t>Basic Archery</t>
  </si>
  <si>
    <t>118689 - Jun 14,  2010  8:30 am -  3:30 pm</t>
  </si>
  <si>
    <t>Academic Vocabulary</t>
  </si>
  <si>
    <t>113455 - Jun 15,  2010  8:30 am -  3:30 pm</t>
  </si>
  <si>
    <t>Dyslexia: Reversing your b's and d's.</t>
  </si>
  <si>
    <t>115708 - Jun 15,  2010  8:30 am -  3:30 pm</t>
  </si>
  <si>
    <t>Video and Software Resources for the Music Educator</t>
  </si>
  <si>
    <t>115803 - Jun 15,  2010  8:30 am -  3:30 pm</t>
  </si>
  <si>
    <t>The Art of Making Text Explicit: Fiction and Nonfiction</t>
  </si>
  <si>
    <t>115837 - Jun 15,  2010  8:30 am -  3:30 pm</t>
  </si>
  <si>
    <t>Seasonal Games</t>
  </si>
  <si>
    <t>116516 - Jun 15,  2010  8:30 am -  3:30 pm</t>
  </si>
  <si>
    <t>Ag Inservice</t>
  </si>
  <si>
    <t>117242 - Jun 15, 16,  2010  8:30 am -  3:30 pm</t>
  </si>
  <si>
    <t>Standards Based Mathematic's Classroom</t>
  </si>
  <si>
    <t>125739 - Jun 15, 16,  2010  8:30 am -  3:30 pm</t>
  </si>
  <si>
    <t>Are We Having Fun Yet?</t>
  </si>
  <si>
    <t>115691 - Jun 16,  2010  8:30 am -  3:30 pm</t>
  </si>
  <si>
    <t>Syndromes in Special Education</t>
  </si>
  <si>
    <t>115812 - Jun 16, 17,  2010  8:30 am -  3:30 pm</t>
  </si>
  <si>
    <t>The New My Triand</t>
  </si>
  <si>
    <t>115818 - Jun 16,  2010 12:30 pm -  3:30 pm</t>
  </si>
  <si>
    <t>115826 - Jun 16,  2010  8:30 am - 11:30 am</t>
  </si>
  <si>
    <t>Meeting the Needs of Your Students with Research-Based Strategies for Students in Poverty and Low-Performing Schools:  Two-Day Seminar</t>
  </si>
  <si>
    <t>115835 - Jun 16, 17,  2010  8:30 am -  3:30 pm</t>
  </si>
  <si>
    <t>Pre-AP English &amp; Social Studies</t>
  </si>
  <si>
    <t>118364 - Jun 16, 17,  2010  8:30 am -  3:30 pm</t>
  </si>
  <si>
    <t>115831 - Jun 17,  2010  8:30 am - 11:30 am</t>
  </si>
  <si>
    <t>115863 - Jun 17,  2010 12:30 pm -  3:30 pm</t>
  </si>
  <si>
    <t>S.C.O.P.E. Training for School Nurses</t>
  </si>
  <si>
    <t>115866 - Jun 17,  2010  8:30 am -  3:30 pm</t>
  </si>
  <si>
    <t>Shooting Sports</t>
  </si>
  <si>
    <t>118629 - Jun 17,  2010  8:30 am -  3:30 pm</t>
  </si>
  <si>
    <t>ADE's Adequate Yearly Progress (AYP) Data Teleconference</t>
  </si>
  <si>
    <t>123957 - Jun 17,  2010  1:00 pm -  4:00 pm</t>
  </si>
  <si>
    <t>Y make Algebra X-citing?</t>
  </si>
  <si>
    <t>115494 - Jun 21,  2010  8:30 am -  3:30 pm</t>
  </si>
  <si>
    <t>Heartsaver and AED training</t>
  </si>
  <si>
    <t>115496 - Jun 21,  2010  8:30 am - 11:30 am</t>
  </si>
  <si>
    <t>115499 - Jun 21,  2010 12:30 pm -  3:30 pm</t>
  </si>
  <si>
    <t>Using Competency Scores to Improve Instruction in the Business/Marketing Classrooms</t>
  </si>
  <si>
    <t>116522 - Jun 21, 22, 23,  2010  8:30 am -  3:30 pm</t>
  </si>
  <si>
    <t>Virtual Fieldtrips in the G/T Classroom</t>
  </si>
  <si>
    <t>116675 - Jun 21,  2010  8:30 am -  3:30 pm</t>
  </si>
  <si>
    <t>So Many Picture Books, So Little Time, 2010</t>
  </si>
  <si>
    <t>116518 - Jun 22,  2010  8:30 am -  3:30 pm</t>
  </si>
  <si>
    <t>NAESC 2010 Instructional Leaders Institute - Day 1</t>
  </si>
  <si>
    <t>116688 - Jun 22,  2010  8:30 am -  3:30 pm</t>
  </si>
  <si>
    <t>NAESC 2010 Instructional Leaders Institute - Day 2</t>
  </si>
  <si>
    <t>116689 - Jun 23,  2010  8:30 am -  3:30 pm</t>
  </si>
  <si>
    <t>So You WantTo Be A STAR</t>
  </si>
  <si>
    <t>117236 - Jun 23,  2010  8:30 am -  3:30 pm</t>
  </si>
  <si>
    <t>Planet Health Teacher Training</t>
  </si>
  <si>
    <t>117282 - Jun 23,  2010  8:30 am -  3:30 pm</t>
  </si>
  <si>
    <t>Reading and Writing Informational Text in the Primary Grades CIV</t>
  </si>
  <si>
    <t>115816 - Jun 24,  2010  8:30 am -  3:30 pm</t>
  </si>
  <si>
    <t>Using Competency Scores to Drive Agri Instruction</t>
  </si>
  <si>
    <t>116520 - Jun 24,  2010  8:30 am -  3:30 pm</t>
  </si>
  <si>
    <t>NAESC 2010 Instructional Leaders Institute - Day 3</t>
  </si>
  <si>
    <t>116690 - Jun 24,  2010  8:30 am -  3:30 pm</t>
  </si>
  <si>
    <t>How to Teach Reading (When you are not the reading teacher)</t>
  </si>
  <si>
    <t>117208 - Jun 24,  2010  8:30 am -  3:30 pm</t>
  </si>
  <si>
    <t>Thinkfinity:  Train the Trainers Session (TOT)</t>
  </si>
  <si>
    <t>117238 - Jun 24,  2010  8:30 am -  3:30 pm</t>
  </si>
  <si>
    <t>SciKeys "Unlocking Student Achievement in Science" 
Biology Module Day 1 &amp; 2-Properties of Water and Photosynthesis</t>
  </si>
  <si>
    <t>115240 - Jun 28, 29,  2010  8:30 am -  3:30 pm</t>
  </si>
  <si>
    <t>I am a Lit Lab Grad, now what?</t>
  </si>
  <si>
    <t>116664 - Jun 28, 29,  2010  8:30 am -  3:30 pm</t>
  </si>
  <si>
    <t>Geometry and Measurement Institute</t>
  </si>
  <si>
    <t>117201 - Jun 28, 29, 30,  2010  8:30 am -  3:30 pm</t>
  </si>
  <si>
    <t>Microsoft Word 2007</t>
  </si>
  <si>
    <t>117903 - Jun 28, 29,  2010  8:30 am -  3:30 pm</t>
  </si>
  <si>
    <t>Seasonal Elementary Art Projects</t>
  </si>
  <si>
    <t>118219 - Jun 28,  2010  8:30 am -  3:30 pm</t>
  </si>
  <si>
    <t>IPAD Training</t>
  </si>
  <si>
    <t>121567 - Jun 28,  2010  8:30 am -  3:30 pm</t>
  </si>
  <si>
    <t>Using Bloom's Taxonomy to Support Higher Order Thinking in the Classroom</t>
  </si>
  <si>
    <t>115696 - Jun 29,  2010  8:30 am -  3:30 pm</t>
  </si>
  <si>
    <t>Educators in Industry</t>
  </si>
  <si>
    <t>116524 - Jun 29,  2010  8:30 am -  3:30 pm</t>
  </si>
  <si>
    <t>Now That We Have the PRC Device, What Do We Do?</t>
  </si>
  <si>
    <t>118347 - Jun 29,  2010  8:30 am -  3:30 pm</t>
  </si>
  <si>
    <t>Kuder Navigation System</t>
  </si>
  <si>
    <t>126460 - Jun 29,  2010  8:30 am -  3:30 pm</t>
  </si>
  <si>
    <t>SciKeys "Unlocking Student Achievement in Science" 
Biology Module Day 3-Cellular Respiration</t>
  </si>
  <si>
    <t>115243 - Jun 30,  2010  8:30 am -  3:30 pm</t>
  </si>
  <si>
    <t>Microsoft PowerPoint 2007</t>
  </si>
  <si>
    <t>117898 - Jun 30,  2010  8:30 am -  3:30 pm</t>
  </si>
  <si>
    <t>Classroom Interventions</t>
  </si>
  <si>
    <t>118121 - Jun 30,  2010  8:30 am -  3:30 pm</t>
  </si>
  <si>
    <t>Getting Started With Literature Circles</t>
  </si>
  <si>
    <t>113491 - Jul 6,  2010  8:30 am -  3:30 pm</t>
  </si>
  <si>
    <t>Managing Misbehavior in Children: Foundations for Change</t>
  </si>
  <si>
    <t>117306 - Jul 6,  2010  8:30 am -  3:30 pm</t>
  </si>
  <si>
    <t>CGI Year 2 (10-11)</t>
  </si>
  <si>
    <t>117346 - Jul 6, 7, 8,  2010  8:30 am -  3:30 pm</t>
  </si>
  <si>
    <t>Microsoft Excel 2007</t>
  </si>
  <si>
    <t>117900 - Jul 6, 7,  2010  8:30 am -  3:30 pm</t>
  </si>
  <si>
    <t>Paper Lightning: Prewriting Activities to Spark Creativity and Help</t>
  </si>
  <si>
    <t>114125 - Jul 7,  2010  8:30 am -  3:30 pm</t>
  </si>
  <si>
    <t>Standards and Activity-Based Economics</t>
  </si>
  <si>
    <t>116177 - Jul 7, 8,  2010  8:30 am -  3:30 pm</t>
  </si>
  <si>
    <t>How Do I Teach Grammar?</t>
  </si>
  <si>
    <t>117360 - Jul 7,  2010  8:30 am -  3:30 pm</t>
  </si>
  <si>
    <t>Writing To Learn in Content Literacy</t>
  </si>
  <si>
    <t>113519 - Jul 8,  2010  8:30 am -  3:30 pm</t>
  </si>
  <si>
    <t>Podcasting</t>
  </si>
  <si>
    <t>118055 - Jul 8,  2010  8:30 am -  3:30 pm</t>
  </si>
  <si>
    <t>Music In The Classroom Virtual Style</t>
  </si>
  <si>
    <t>118082 - Jul 8,  2010  8:30 am -  3:30 pm</t>
  </si>
  <si>
    <t>Bring History Alive with Hands-on History Labs</t>
  </si>
  <si>
    <t>113522 - Jul 12,  2010  8:30 am -  3:30 pm</t>
  </si>
  <si>
    <t>Effective Literacy YR II (10-11)</t>
  </si>
  <si>
    <t>117145 - Jul 12, 13, 14,  2010  8:30 am -  3:30 pm</t>
  </si>
  <si>
    <t>CGI Year 3 (10-11)</t>
  </si>
  <si>
    <t>117370 - Jul 12, 13, 14,  2010  8:30 am -  3:30 pm</t>
  </si>
  <si>
    <t>Using the Socratic Method to Engage Students</t>
  </si>
  <si>
    <t>113526 - Jul 13,  2010  8:30 am -  3:30 pm</t>
  </si>
  <si>
    <t>Habits of Mind to Draw From</t>
  </si>
  <si>
    <t>112839 - Jul 14, 15,  2010  8:30 am -  3:30 pm</t>
  </si>
  <si>
    <t>Integrating Windows Movie Maker into Social Studies</t>
  </si>
  <si>
    <t>113524 - Jul 14,  2010  8:30 am -  3:30 pm</t>
  </si>
  <si>
    <t>Worksheets Don't Grow Dendrites</t>
  </si>
  <si>
    <t>117390 - Jul 15,  2010  8:30 am -  3:30 pm</t>
  </si>
  <si>
    <t>InterWrite Tablet Workshop</t>
  </si>
  <si>
    <t>114120 - Jul 19, 20,  2010  8:30 am -  3:30 pm</t>
  </si>
  <si>
    <t>Early Literacy Learning in Arkansas (ELLA) YR 1 (10-11)</t>
  </si>
  <si>
    <t>117150 - Jul 19, 20, 21, 22,  2010  8:30 am -  3:30 pm</t>
  </si>
  <si>
    <t>Vocabulary Building with Adolescents</t>
  </si>
  <si>
    <t>117477 - Jul 19,  2010  8:30 am -  3:30 pm</t>
  </si>
  <si>
    <t>Arkansas History Day</t>
  </si>
  <si>
    <t>117488 - Jul 19,  2010  8:30 am -  3:30 pm</t>
  </si>
  <si>
    <t>CGI Year 1 (10-11)</t>
  </si>
  <si>
    <t>117491 - Jul 19, 20, 21, 22, 23,  2010  8:30 am -  3:30 pm</t>
  </si>
  <si>
    <t>NAESC Pathwise Mentor Training</t>
  </si>
  <si>
    <t>122694 - Jul 19, 20, 21,  2010  8:30 am -  3:30 pm</t>
  </si>
  <si>
    <t>So Many Books, So Little Time!</t>
  </si>
  <si>
    <t>117494 - Jul 20,  2010  8:30 am -  3:30 pm</t>
  </si>
  <si>
    <t>Geocaching: An Outdoor Adventure</t>
  </si>
  <si>
    <t>118058 - Jul 20,  2010  8:30 am -  3:30 pm</t>
  </si>
  <si>
    <t>APSCN FMS: Cycle 8</t>
  </si>
  <si>
    <t>116817 - Jul 21,  2010  8:30 am -  3:30 pm</t>
  </si>
  <si>
    <t>Google Earth: Explore the World</t>
  </si>
  <si>
    <t>118061 - Jul 21,  2010  8:30 am -  3:30 pm</t>
  </si>
  <si>
    <t>AP Science Learning Session</t>
  </si>
  <si>
    <t>115238 - Jul 22,  2010  8:30 am -  3:30 pm</t>
  </si>
  <si>
    <t>115514 - Jul 22,  2010  8:30 am - 11:30 am</t>
  </si>
  <si>
    <t>Google Earth:  Out of This World</t>
  </si>
  <si>
    <t>118064 - Jul 22,  2010  8:30 am -  3:30 pm</t>
  </si>
  <si>
    <t>2010 ADE Standards Unit: APSCN Course Codes for High School</t>
  </si>
  <si>
    <t>124093 - Jul 22,  2010  9:00 am - 12:00 pm</t>
  </si>
  <si>
    <t>117566 - Jul 26, 27, 28,  2010  8:30 am -  3:30 pm</t>
  </si>
  <si>
    <t>Foreign Language TECH: More Learning for Them, Less Work for You!</t>
  </si>
  <si>
    <t>117569 - Jul 26, 27,  2010  8:30 am -  3:30 pm</t>
  </si>
  <si>
    <t>Content Specific Frameworks for Portfolio Assessment</t>
  </si>
  <si>
    <t>117652 - Jul 26, 27,  2010  8:30 am -  3:30 pm</t>
  </si>
  <si>
    <t>Running Records: A ‘GPS’ for Driving Instruction</t>
  </si>
  <si>
    <t>117890 - Jul 26,  2010  8:30 am -  3:30 pm</t>
  </si>
  <si>
    <t>Create with Cardboard</t>
  </si>
  <si>
    <t>118067 - Jul 26, 27,  2010  8:30 am -  3:30 pm</t>
  </si>
  <si>
    <t>Whole Class Differentiation</t>
  </si>
  <si>
    <t>118084 - Jul 26,  2010  8:30 am -  3:30 pm</t>
  </si>
  <si>
    <t>The Importance of Book Introductions</t>
  </si>
  <si>
    <t>117663 - Jul 27,  2010  8:30 am -  3:30 pm</t>
  </si>
  <si>
    <t>NAESC Math Institute</t>
  </si>
  <si>
    <t>117828 - Jul 28, 29,  2010  8:30 am -  3:30 pm</t>
  </si>
  <si>
    <t>Copyright Questions and Digital Media: What to Know and Where to Go</t>
  </si>
  <si>
    <t>117908 - Jul 28, 29,  2010  8:30 am -  3:30 pm</t>
  </si>
  <si>
    <t>Comprehensive Literacy Coach Mentoring</t>
  </si>
  <si>
    <t>124887 - Jul 28,  2010  8:30 am -  3:30 pm</t>
  </si>
  <si>
    <t>Joint Use Agreement Grant Opportunity Informational CIV</t>
  </si>
  <si>
    <t>128572 - Jul 28,  2010  9:30 am - 11:30 am</t>
  </si>
  <si>
    <t>Excel!!  Reading Recovery Teachers’ Best Friend</t>
  </si>
  <si>
    <t>117659 - Jul 29,  2010  8:30 am -  3:30 pm</t>
  </si>
  <si>
    <t>NAESC Pathwise Recalibration</t>
  </si>
  <si>
    <t>118283 - Jul 29,  2010  8:30 am -  3:30 pm</t>
  </si>
  <si>
    <t>Effective Literacy YR 1 (10-11)</t>
  </si>
  <si>
    <t>117137 - Aug 2, 3, 4,  2010  8:30 am -  3:30 pm</t>
  </si>
  <si>
    <t>GIZMO Training</t>
  </si>
  <si>
    <t>117440 - Aug 2,  2010  8:30 am -  3:30 pm</t>
  </si>
  <si>
    <t>Learning Strategies for Student Success</t>
  </si>
  <si>
    <t>118116 - Aug 2, 3,  2010  8:30 am -  3:30 pm</t>
  </si>
  <si>
    <t>I Have To Teach How Many Science Frameworks!?!!?!!?</t>
  </si>
  <si>
    <t>115234 - Aug 3, 4,  2010  8:30 am -  3:30 pm</t>
  </si>
  <si>
    <t>Word Work, making or breaking the lesson!</t>
  </si>
  <si>
    <t>117656 - Aug 3,  2010  8:30 am -  3:30 pm</t>
  </si>
  <si>
    <t>Advanced GIZMO Training</t>
  </si>
  <si>
    <t>118118 - Aug 3,  2010  8:30 am -  3:30 pm</t>
  </si>
  <si>
    <t>Fluency in the Middle Years</t>
  </si>
  <si>
    <t>113488 - Aug 4,  2010 12:30 pm -  3:30 pm</t>
  </si>
  <si>
    <t>Free databases for Arkansas Educators</t>
  </si>
  <si>
    <t>116541 - Aug 4,  2010 12:30 pm -  3:30 pm</t>
  </si>
  <si>
    <t>Overview of the 2010 Charlie May Simon (4-8) and Arkansas Diamond Award (K-2)</t>
  </si>
  <si>
    <t>118141 - Aug 4,  2010  8:30 am - 12:00 pm</t>
  </si>
  <si>
    <t>Arts Integration—Math on the Move</t>
  </si>
  <si>
    <t>119923 - Aug 4, 5,  2010  8:30 am -  3:30 pm</t>
  </si>
  <si>
    <t>Teaching the Gifted in the Secondary Content Classroom</t>
  </si>
  <si>
    <t>112834 - Aug 5,  2010  8:30 am -  1:30 pm</t>
  </si>
  <si>
    <t>Arkansas Content Standards Frameworks, Instructional Strategies</t>
  </si>
  <si>
    <t>113483 - Aug 5,  2010  8:30 am - 11:30 am</t>
  </si>
  <si>
    <t>113484 - Aug 5,  2010 12:30 pm -  3:30 pm</t>
  </si>
  <si>
    <t>114400 - Aug 5,  2010  8:30 am - 11:30 am</t>
  </si>
  <si>
    <t>114745 - Aug 5,  2010 12:30 pm -  3:30 pm</t>
  </si>
  <si>
    <t>115515 - Aug 5,  2010  8:30 am - 11:30 am</t>
  </si>
  <si>
    <t>Standards for the 21st-Century Learner</t>
  </si>
  <si>
    <t>118148 - Aug 5,  2010  8:30 am -  3:30 pm</t>
  </si>
  <si>
    <t>FACS Safari</t>
  </si>
  <si>
    <t>118189 - Aug 5,  2010  8:30 am -  3:30 pm</t>
  </si>
  <si>
    <t>2010-2011 Assessment Overview/AYP/Smart Accountability CIV Training</t>
  </si>
  <si>
    <t>128131 - Aug 5,  2010  1:00 pm -  4:30 pm</t>
  </si>
  <si>
    <t>118171 - Aug 9, 10, 11, 12,  2010  8:30 am -  3:30 pm</t>
  </si>
  <si>
    <t>Literacy Intervention K.I.T.S. (Kids Improve To Succeed) for K-3</t>
  </si>
  <si>
    <t>118194 - Aug 9,  2010  8:30 am -  3:30 pm</t>
  </si>
  <si>
    <t>APSCN FMS: Cycle 9</t>
  </si>
  <si>
    <t>116815 - Aug 10,  2010  9:00 am - 12:00 pm</t>
  </si>
  <si>
    <t>120787 - Aug 10, 11, 13,  2010  8:30 am -  3:30 pm</t>
  </si>
  <si>
    <t>Advanced Studies in Early Literacy</t>
  </si>
  <si>
    <t>125344 - Aug 10, 11,  2010  8:30 am -  3:30 pm</t>
  </si>
  <si>
    <t>A SMART way to engage your students</t>
  </si>
  <si>
    <t>118181 - Aug 11,  2010  8:30 am -  3:30 pm</t>
  </si>
  <si>
    <t>ADE Project Director's Meeting</t>
  </si>
  <si>
    <t>118184 - Aug 12,  2010  8:30 am - 12:30 pm</t>
  </si>
  <si>
    <t>Distance Learning Facilitators Training</t>
  </si>
  <si>
    <t>118642 - Aug 12,  2010  8:30 am -  3:30 pm</t>
  </si>
  <si>
    <t>New User Workshop</t>
  </si>
  <si>
    <t>128172 - Aug 12,  2010  9:00 am -  3:00 pm</t>
  </si>
  <si>
    <t>2010-2011 Child Nutrition CIV</t>
  </si>
  <si>
    <t>128576 - Aug 12,  2010  1:00 pm -  4:00 pm</t>
  </si>
  <si>
    <t>NAESC 2010 Fiscal Management Tier I Training</t>
  </si>
  <si>
    <t>128161 - Aug 26,  2010 10:00 am -  3:00 pm</t>
  </si>
  <si>
    <t>NAESC 2010 Gifted and Talented Annual Program Application Teleconference</t>
  </si>
  <si>
    <t>130902 - Aug 27,  2010  9:00 am - 12:00 pm</t>
  </si>
  <si>
    <t>Preparing for the 2010-2011 On-Campus Standards Review (OSR)</t>
  </si>
  <si>
    <t>128155 - Aug 30,  2010  9:00 am - 12:00 pm</t>
  </si>
  <si>
    <t>NAESC AIP-IRI/ACSIP Training</t>
  </si>
  <si>
    <t>130359 - Aug 31,  2010  8:30 am -  3:30 pm</t>
  </si>
  <si>
    <t>2010 Arkansas Scholarship Lottery Training (1 hour session)</t>
  </si>
  <si>
    <t>128140 - Sep 1,  2010  8:30 am -  9:30 am</t>
  </si>
  <si>
    <t>2010 Arkansas Scholarship Lottery Initial Training</t>
  </si>
  <si>
    <t>128148 - Sep 1,  2010  8:30 am - 11:30 am</t>
  </si>
  <si>
    <t>NAESC Hearing Screening Certification</t>
  </si>
  <si>
    <t>128178 - Sep 1,  2010  1:00 pm -  4:30 pm</t>
  </si>
  <si>
    <t>NAESC Vision Screening Certification for School Nurses and Asthma Education</t>
  </si>
  <si>
    <t>128180 - Sep 1,  2010  8:30 am - 12:30 pm</t>
  </si>
  <si>
    <t>NAESC Daily Attendance Workshop</t>
  </si>
  <si>
    <t>131263 - Sep 1,  2010  9:00 am - 12:00 pm</t>
  </si>
  <si>
    <t>131451 - Sep 1,  2010 12:00 pm -  4:00 pm</t>
  </si>
  <si>
    <t>Annual State Advanced Placement Teleconference</t>
  </si>
  <si>
    <t>117858 - Sep 2,  2010  9:00 am - 12:00 pm</t>
  </si>
  <si>
    <t>129449 - Sep 2,  2010  1:00 pm -  4:00 pm</t>
  </si>
  <si>
    <t>NAESC Class Attendance Workshop</t>
  </si>
  <si>
    <t>131261 - Sep 7,  2010  9:00 am - 12:00 pm</t>
  </si>
  <si>
    <t>ACTAAP ELDA Score Interpretation Teleconference</t>
  </si>
  <si>
    <t>126430 - Sep 9,  2010  9:00 am - 11:30 am</t>
  </si>
  <si>
    <t>NAESC State Reporting Training for Cycles 1-9</t>
  </si>
  <si>
    <t>117854 - Sep 10,  2010  9:00 am -  4:00 pm</t>
  </si>
  <si>
    <t>131841 - Sep 13, 14, 20,  2010  8:30 am -  3:30 pm</t>
  </si>
  <si>
    <t>Reading Recovery Continuing Contact</t>
  </si>
  <si>
    <t>135022 - Sep 14,  2010  9:00 am - 12:00 pm</t>
  </si>
  <si>
    <t>Instructional Facilitators Training-Year 1</t>
  </si>
  <si>
    <t>130366 - Sep 15, 29,  2010  8:30 am -  3:30 pm</t>
  </si>
  <si>
    <t>NAESC Classroom Walkthrough 3.0</t>
  </si>
  <si>
    <t>130378 - Sep 15, 16, Oct 19, Nov 3,  2010  8:30 am -  3:30 pm</t>
  </si>
  <si>
    <t>130395 - Sep 16,  2010  8:30 am -  3:30 pm</t>
  </si>
  <si>
    <t>NAESC Fall Library Media Specialist Meeting</t>
  </si>
  <si>
    <t>131082 - Sep 16,  2010  8:30 am -  3:30 pm</t>
  </si>
  <si>
    <t>Introduction to the Kuder Navigator</t>
  </si>
  <si>
    <t>128857 - Sep 17,  2010  8:30 am - 11:30 am</t>
  </si>
  <si>
    <t>Kuder Curriculum Manager Training</t>
  </si>
  <si>
    <t>128859 - Sep 17,  2010 12:15 pm -  3:30 pm</t>
  </si>
  <si>
    <t>2010 Technology Plan Addendum and Preliminary Planning for the 2012-2015 Technology Plan</t>
  </si>
  <si>
    <t>130854 - Sep 17,  2010  1:00 pm -  4:00 pm</t>
  </si>
  <si>
    <t>132292 - Sep 20,  2010  8:30 am -  3:30 pm</t>
  </si>
  <si>
    <t>NAESC 2010 Fall Instructional Leaders' Meeting</t>
  </si>
  <si>
    <t>128133 - Sep 21,  2010  9:00 am - 12:00 pm</t>
  </si>
  <si>
    <t>Common Core Standards</t>
  </si>
  <si>
    <t>132540 - Sep 21,  2010  2:00 pm -  3:00 pm</t>
  </si>
  <si>
    <t>NAESC 2010 Fall Teacher Center Committee Meeting</t>
  </si>
  <si>
    <t>128150 - Sep 22,  2010  8:30 am -  2:30 pm</t>
  </si>
  <si>
    <t>NAESC Technology Coordinators Meeting</t>
  </si>
  <si>
    <t>131847 - Sep 22,  2010 11:30 am -  3:30 pm</t>
  </si>
  <si>
    <t>NAESC Ethics Training</t>
  </si>
  <si>
    <t>132893 - Sep 24,  2010  1:00 pm -  2:00 pm</t>
  </si>
  <si>
    <t>Pre-AP: Strategies in Science-Creating a Learner-Centered Classroom</t>
  </si>
  <si>
    <t>118668 - Sep 28, 29,  2010  8:30 am -  3:30 pm</t>
  </si>
  <si>
    <t>Instructional Facilitators Training-Year 2</t>
  </si>
  <si>
    <t>130375 - Sep 29,  2010 12:30 pm -  3:30 pm</t>
  </si>
  <si>
    <t>Special Health Care Needs Facilitator Training</t>
  </si>
  <si>
    <t>131849 - Sep 29,  2010  9:00 am - 12:00 pm</t>
  </si>
  <si>
    <t>My Triand for Triand System Administrators</t>
  </si>
  <si>
    <t>131798 - Sep 30,  2010  8:30 am - 11:30 am</t>
  </si>
  <si>
    <t>My Triand for Counselors/Registrars</t>
  </si>
  <si>
    <t>131800 - Sep 30,  2010 12:30 pm -  3:30 pm</t>
  </si>
  <si>
    <t>Foundations of Special Education for Paraprofessionals</t>
  </si>
  <si>
    <t>133160 - Sep 30,  2010  8:30 am -  3:30 pm</t>
  </si>
  <si>
    <t>On-campus Standards Review (OSR) Monitoring Checklist</t>
  </si>
  <si>
    <t>133461 - Oct 4,  2010  1:00 pm -  4:00 pm</t>
  </si>
  <si>
    <t>Science Fair Planning and Informational Meeting</t>
  </si>
  <si>
    <t>132536 - Oct 6,  2010  8:30 am - 11:30 am</t>
  </si>
  <si>
    <t>Report Card Workshop</t>
  </si>
  <si>
    <t>132649 - Oct 6,  2010  9:00 am -  3:00 pm</t>
  </si>
  <si>
    <t>129450 - Oct 7,  2010  1:00 pm -  4:00 pm</t>
  </si>
  <si>
    <t>Arkansas Department of Ed and NAESC School Counselor Meeting/Update</t>
  </si>
  <si>
    <t>132529 - Oct 7,  2010  8:30 am -  3:30 pm</t>
  </si>
  <si>
    <t>132774 - Oct 7,  2010  8:30 am -  3:30 pm</t>
  </si>
  <si>
    <t>133086 - Oct 7, 2010 Apr 26,  2011  8:30 am -  3:30 pm</t>
  </si>
  <si>
    <t>Behavior Training for Paraprofessionals</t>
  </si>
  <si>
    <t>133152 - Oct 7,  2010  8:30 am -  3:30 pm</t>
  </si>
  <si>
    <t>135025 - Oct 8,  2010  9:00 am - 12:00 pm</t>
  </si>
  <si>
    <t>High School Literacy:  From Data to Instruction</t>
  </si>
  <si>
    <t>133081 - Oct 11,  2010  8:30 am -  3:30 pm</t>
  </si>
  <si>
    <t>Northcentral Co-op BMI Training</t>
  </si>
  <si>
    <t>128182 - Oct 12,  2010  1:00 pm -  3:30 pm</t>
  </si>
  <si>
    <t>NAESC Scoliosis: A guide for Arkansas School Nurses and Diabetic education</t>
  </si>
  <si>
    <t>128193 - Oct 12,  2010  8:30 am - 12:30 pm</t>
  </si>
  <si>
    <t>132394 - Oct 12, 13, Nov 4, 16,  2010  8:30 am -  3:30 pm</t>
  </si>
  <si>
    <t>Instructional Facilitation Lab</t>
  </si>
  <si>
    <t>133859 - Oct 12,  2010  7:45 am -  3:30 pm</t>
  </si>
  <si>
    <t>133539 - Oct 13,  2010  8:30 am - 11:30 am</t>
  </si>
  <si>
    <t>133541 - Oct 13,  2010 12:30 pm -  3:30 pm</t>
  </si>
  <si>
    <t>133959 - Oct 13,  2010  8:30 am - 11:30 am</t>
  </si>
  <si>
    <t>132533 - Oct 14,  2010  8:30 am -  3:30 pm</t>
  </si>
  <si>
    <t>133522 - Oct 14,  2010  8:30 am -  3:30 pm</t>
  </si>
  <si>
    <t>NAESC Curriculum Coordinator's Quarterly Meeting</t>
  </si>
  <si>
    <t>133777 - Oct 18,  2010  9:00 am - 12:00 pm</t>
  </si>
  <si>
    <t>NAESC Science and Mathematics Grant-Writing Workshop</t>
  </si>
  <si>
    <t>133170 - Oct 19,  2010  8:30 am -  3:30 pm</t>
  </si>
  <si>
    <t>College Board Advanced Placement Coordinator’s Workshop CIV</t>
  </si>
  <si>
    <t>132643 - Oct 20,  2010  8:30 am -  3:30 pm</t>
  </si>
  <si>
    <t>NAESC D2SC Training</t>
  </si>
  <si>
    <t>134481 - Oct 21,  2010  8:00 am - 11:00 am</t>
  </si>
  <si>
    <t>NAESC Hive Data Training for Superintendents (Technology)</t>
  </si>
  <si>
    <t>130866 - Oct 22,  2010  8:30 am - 11:30 am</t>
  </si>
  <si>
    <t>133868 - Oct 25,  2010  7:45 am -  3:30 pm</t>
  </si>
  <si>
    <t>133453 - Oct 28,  2010  8:30 am -  3:30 pm</t>
  </si>
  <si>
    <t>133465 - Oct 29,  2010  8:00 am -  3:00 pm</t>
  </si>
  <si>
    <t>133619 - Nov 1,  2010  8:30 am -  3:30 pm</t>
  </si>
  <si>
    <t>134853 - Nov 1,  2010  8:30 am -  3:30 pm</t>
  </si>
  <si>
    <t>133623 - Nov 2,  2010  8:30 am -  3:30 pm</t>
  </si>
  <si>
    <t>EAST Logistics, Management, and Administration (ELMA) Workshop</t>
  </si>
  <si>
    <t>133671 - Nov 2,  2010  8:30 am -  4:00 pm</t>
  </si>
  <si>
    <t>129451 - Nov 4,  2010  1:00 pm -  4:00 pm</t>
  </si>
  <si>
    <t>133998 - Nov 4,  2010  8:30 am -  3:30 pm</t>
  </si>
  <si>
    <t>NAESC 2011 Master Plan Update CIV</t>
  </si>
  <si>
    <t>134929 - Nov 5,  2010  9:30 am - 12:00 pm</t>
  </si>
  <si>
    <t>135026 - Nov 5,  2010  9:00 am - 12:00 pm</t>
  </si>
  <si>
    <t>NAESC November Curriculum Meeting</t>
  </si>
  <si>
    <t>134925 - Nov 8,  2010  8:30 am - 11:30 am</t>
  </si>
  <si>
    <t>Parental Involvement Requirements Under Act 397 and Title I, Part A, State and Federal Laws: What You Need to Know</t>
  </si>
  <si>
    <t>133675 - Nov 9,  2010  9:00 am - 11:00 am</t>
  </si>
  <si>
    <t>133999 - Nov 10,  2010  8:30 am -  3:30 pm</t>
  </si>
  <si>
    <t>134493 - Nov 10,  2010  8:30 am -  3:30 pm</t>
  </si>
  <si>
    <t>132777 - Nov 11,  2010  8:30 am -  3:30 pm</t>
  </si>
  <si>
    <t>133496 - Nov 11,  2010  8:30 am -  3:30 pm</t>
  </si>
  <si>
    <t>133780 - Nov 11,  2010  8:30 am - 11:30 am</t>
  </si>
  <si>
    <t>NAESC 2012-2015 Technology Plan Teleconference</t>
  </si>
  <si>
    <t>135281 - Nov 12,  2010  8:30 am - 12:00 pm</t>
  </si>
  <si>
    <t>133630 - Nov 16,  2010  8:30 am -  3:30 pm</t>
  </si>
  <si>
    <t>134577 - Nov 16,  2010  8:00 am -  3:00 pm</t>
  </si>
  <si>
    <t>Reach &amp; Teach:  Techniques to Support Social Emotional Growth and Academic Performance with Students with Asperger’s Syndrome (High Functioning Autism)</t>
  </si>
  <si>
    <t>118112 - Nov 17,  2010  8:30 am -  3:30 pm</t>
  </si>
  <si>
    <t>Transcripts Workshop</t>
  </si>
  <si>
    <t>134509 - Nov 17,  2010  9:00 am -  3:00 pm</t>
  </si>
  <si>
    <t>134742 - Nov 17,  2010  8:00 am -  3:00 pm</t>
  </si>
  <si>
    <t>Fixed Assets</t>
  </si>
  <si>
    <t>135740 - Nov 18,  2010  9:00 am - 12:00 pm</t>
  </si>
  <si>
    <t>Cognos Connection</t>
  </si>
  <si>
    <t>134513 - Dec 1,  2010  9:00 am - 12:00 pm</t>
  </si>
  <si>
    <t>129452 - Dec 2,  2010  1:00 pm -  4:00 pm</t>
  </si>
  <si>
    <t>133467 - Dec 2,  2010  8:30 am -  3:30 pm</t>
  </si>
  <si>
    <t>136309 - Dec 2,  2010  8:15 am - 10:15 am</t>
  </si>
  <si>
    <t>133454 - Dec 3,  2010  8:30 am -  3:30 pm</t>
  </si>
  <si>
    <t>NAESC End of Year Checklist for AP Professionals</t>
  </si>
  <si>
    <t>136152 - Dec 7,  2010 12:00 pm -  1:00 pm</t>
  </si>
  <si>
    <t>134496 - Dec 8,  2010  8:30 am -  3:30 pm</t>
  </si>
  <si>
    <t>134729 - Dec 8,  2010  8:00 am -  3:00 pm</t>
  </si>
  <si>
    <t>135029 - Dec 8,  2010  9:00 am - 12:00 pm</t>
  </si>
  <si>
    <t>132775 - Dec 9,  2010  8:30 am -  3:30 pm</t>
  </si>
  <si>
    <t>134743 - Dec 9,  2010  8:00 am -  3:00 pm</t>
  </si>
  <si>
    <t>APSCN FMS Calendar Year End</t>
  </si>
  <si>
    <t>136027 - Dec 16,  2010  9:00 am - 12:00 pm</t>
  </si>
  <si>
    <t>NAESC 2011 Praxis III Regional Re-Calibration Workshop</t>
  </si>
  <si>
    <t>137098 - Jan 6,  2011 10:00 am -  2:30 pm</t>
  </si>
  <si>
    <t>135032 - Jan 14,  2011  9:00 am - 12:00 pm</t>
  </si>
  <si>
    <t>NAESC Curriculum Coordinator's Meeting</t>
  </si>
  <si>
    <t>136390 - Jan 17,  2011  9:00 am - 12:00 pm</t>
  </si>
  <si>
    <t>NAESC Instructional Leader's Meeting</t>
  </si>
  <si>
    <t>136392 - Jan 18,  2011  8:30 am - 12:00 pm</t>
  </si>
  <si>
    <t>134730 - Jan 19,  2011  8:00 am -  3:00 pm</t>
  </si>
  <si>
    <t>NAESC 2011 Praxis III Preparation for Novice Teachers and Mentors</t>
  </si>
  <si>
    <t>137100 - Jan 19,  2011  8:30 am - 11:30 am</t>
  </si>
  <si>
    <t>134744 - Jan 20,  2011  8:00 am -  3:00 pm</t>
  </si>
  <si>
    <t>NAESC 2011 Teacher Center Committee Meeting</t>
  </si>
  <si>
    <t>137102 - Jan 26,  2011  9:00 am -  2:30 pm</t>
  </si>
  <si>
    <t>138162 - Jan 26,  2011  8:30 am -  3:30 pm</t>
  </si>
  <si>
    <t>133507 - Jan 31,  2011  8:30 am -  3:30 pm</t>
  </si>
  <si>
    <t>133458 - Feb 1,  2011  8:30 am -  3:30 pm</t>
  </si>
  <si>
    <t>129453 - Feb 3,  2011  1:00 pm -  4:00 pm</t>
  </si>
  <si>
    <t>NAESC Teacher Evaluation Teleconference</t>
  </si>
  <si>
    <t>138796 - Feb 15,  2011  1:00 pm -  3:00 pm</t>
  </si>
  <si>
    <t>NAESC Tech Meeting</t>
  </si>
  <si>
    <t>138275 - Feb 16,  2011  9:00 am -  2:30 pm</t>
  </si>
  <si>
    <t>Northcentral Co-op's ASBA Workers’ Compensation Workshop</t>
  </si>
  <si>
    <t>138981 - Feb 17,  2011  9:00 am - 10:00 am</t>
  </si>
  <si>
    <t>132776 - Feb 23,  2011  8:30 am -  3:30 pm</t>
  </si>
  <si>
    <t>Low Incidence Training for Paraprofessionals</t>
  </si>
  <si>
    <t>133175 - Feb 23,  2011  8:30 am -  3:30 pm</t>
  </si>
  <si>
    <t>Next Year's Scheduling Workshop</t>
  </si>
  <si>
    <t>138709 - Feb 23,  2011  9:00 am -  3:00 pm</t>
  </si>
  <si>
    <t>Ecology</t>
  </si>
  <si>
    <t>138727 - Feb 23,  2011  8:30 am -  3:30 pm</t>
  </si>
  <si>
    <t>134737 - Feb 24,  2011  8:00 am -  3:00 pm</t>
  </si>
  <si>
    <t>Arkansas Department of Ed and Northcentral Arkansas Education Coop School Counselor Meeting/Update</t>
  </si>
  <si>
    <t>135900 - Feb 24,  2011  8:30 am -  3:30 pm</t>
  </si>
  <si>
    <t>133631 - Feb 25,  2011  8:30 am -  3:30 pm</t>
  </si>
  <si>
    <t>134745 - Feb 28,  2011  8:00 am -  3:00 pm</t>
  </si>
  <si>
    <t>133625 - Mar 1,  2011  8:00 am -  3:00 pm</t>
  </si>
  <si>
    <t>133627 - Mar 2,  2011  8:30 am -  3:30 pm</t>
  </si>
  <si>
    <t>129455 - Mar 3,  2011  1:00 pm -  4:00 pm</t>
  </si>
  <si>
    <t>Overview of the Common Core State Standards for Math and Literacy:  Kindergarten</t>
  </si>
  <si>
    <t>138297 - Mar 3, Apr 18,  2011  8:30 am -  3:30 pm</t>
  </si>
  <si>
    <t>Overview of the Common Core State Standards for Math and Literacy:  First Grade</t>
  </si>
  <si>
    <t>138301 - Mar 9, May 16,  2011  8:30 am -  3:30 pm</t>
  </si>
  <si>
    <t>132784 - Mar 10,  2011  8:30 am -  3:30 pm</t>
  </si>
  <si>
    <t>CCSS Overview for EC Treaining</t>
  </si>
  <si>
    <t>141597 - Mar 11,  2011 11:30 am -  1:30 pm</t>
  </si>
  <si>
    <t>134497 - Mar 14,  2011  8:30 am -  3:30 pm</t>
  </si>
  <si>
    <t>133634 - Mar 16,  2011  8:30 am -  3:30 pm</t>
  </si>
  <si>
    <t>NAESC Adequate Yearly Progress CIV</t>
  </si>
  <si>
    <t>142449 - Mar 29,  2011  1:00 pm -  3:00 pm</t>
  </si>
  <si>
    <t>Overview of the Common Core State Standards for Math and Literacy:  Second Grade</t>
  </si>
  <si>
    <t>138304 - Mar 30, May 18,  2011  8:30 am -  3:30 pm</t>
  </si>
  <si>
    <t>APSCN FMS – Salary Negotiations, personnel budgeting, and contracts</t>
  </si>
  <si>
    <t>139777 - Mar 31,  2011  9:00 am - 12:00 pm</t>
  </si>
  <si>
    <t>129456 - Apr 7,  2011  1:00 pm -  4:00 pm</t>
  </si>
  <si>
    <t>Site Based Observation Training (S.B.O.T.) 2nd Grade</t>
  </si>
  <si>
    <t>144810 - Apr 25,  2011  7:45 am -  2:45 pm</t>
  </si>
  <si>
    <t>Site Based Observation Training (S.B.O.T.) 3rd &amp; 4th Grade</t>
  </si>
  <si>
    <t>144812 - Apr 28,  2011  7:45 am -  2:45 pm</t>
  </si>
  <si>
    <t>132780 - May 5,  2011  8:30 am -  3:30 pm</t>
  </si>
  <si>
    <t>Page 20 of 20</t>
  </si>
  <si>
    <t>NAESC APSCN FMS - Year End Payrolls, 36/37 Prep, Budget Unit Clean-Up and New 2000 Fund Information</t>
  </si>
  <si>
    <t>5/24/2011 9:00:00 AM - 5/24/2011 12:00:00 PM</t>
  </si>
  <si>
    <t>NAESC Bio-Genics Goat AI Clinic</t>
  </si>
  <si>
    <t>4/9/2011 8:00:00 AM - 4/10/2011 3:30:00 PM</t>
  </si>
  <si>
    <t>NAESC Common Core State Standards Literacy Overview for Grades 9-12</t>
  </si>
  <si>
    <t>4/19/2011 12:00:00 PM - 4/19/2011 3:00:00 PM</t>
  </si>
  <si>
    <t>NAESC Common Core State Standards Overview for Grades 3 to 5</t>
  </si>
  <si>
    <t>5/9/2011 8:30:00 AM - 5/9/2011 3:30:00 PM</t>
  </si>
  <si>
    <t>NAESC Common Core State Standards Overview for Grades 6 to 8</t>
  </si>
  <si>
    <t>5/2/2011 8:30:00 AM - 5/2/2011 3:30:00 PM</t>
  </si>
  <si>
    <t>NAESC Handbook Meeting</t>
  </si>
  <si>
    <t>4/6/2011 12:30:00 PM - 4/6/2011 3:30:00 PM</t>
  </si>
  <si>
    <t>NAESC Instructional Leader's Institute</t>
  </si>
  <si>
    <t>6/7/2011 8:00:00 AM - 6/9/2011 3:30:00 PM</t>
  </si>
  <si>
    <t>4/7/2011 8:30:00 AM - 4/7/2011 2:00:00 PM</t>
  </si>
  <si>
    <t>NAESC Leadership Strategies for Ensuring RtI Success</t>
  </si>
  <si>
    <t>4/28/2011 8:30:00 AM - 4/28/2011 3:30:00 PM</t>
  </si>
  <si>
    <t>NAESC Lesson Planning for CCSS</t>
  </si>
  <si>
    <t>4/19/2011 8:30:00 AM - 4/19/2011 3:30:00 PM</t>
  </si>
  <si>
    <t>NAESC Library Media Specialist's Meeting</t>
  </si>
  <si>
    <t>5/9/2011 8:30:00 AM - 5/9/2011 3:00:00 PM</t>
  </si>
  <si>
    <t>NAESC Overview of the Common Core State Standards for High School Mathematics</t>
  </si>
  <si>
    <t>5/17/2011 8:30:00 AM - 5/17/2011 11:30:00 PM</t>
  </si>
  <si>
    <t>NAESC Overview of the Common Core State Standards for Math and Literacy: First Grade</t>
  </si>
  <si>
    <t>5/16/2011 8:30:00 AM - 5/16/2011 3:30:00 PM</t>
  </si>
  <si>
    <t>NAESC Overview of the Common Core State Standards for Math and Literacy: Kindergarten</t>
  </si>
  <si>
    <t>4/18/2011 8:30:00 AM - 4/18/2011 3:30:00 PM</t>
  </si>
  <si>
    <t>NAESC Overview of the Common Core State Standards for Math and Literacy: Second Grade</t>
  </si>
  <si>
    <t>5/18/2011 8:30:00 AM - 5/18/2011 3:30:00 PM</t>
  </si>
  <si>
    <t>NAESC Pre-K Teachers and the New Common Core State Standards</t>
  </si>
  <si>
    <t>4/27/2011 8:30:00 AM - 4/27/2011 3:30:00 PM</t>
  </si>
  <si>
    <t>NAESC Reading Recovery Continuing Contact</t>
  </si>
  <si>
    <t>4/28/2011 9:00:00 AM - 4/28/2011 12:00:00 PM</t>
  </si>
  <si>
    <t>NAESC Root Cause Analysis Training for ADE Specialist</t>
  </si>
  <si>
    <t>4/11/2011 8:30:00 AM - 4/11/2011 3:30:00 PM</t>
  </si>
  <si>
    <t>NAESC Shop Safety</t>
  </si>
  <si>
    <t>6/1/2011 8:30:00 AM - 6/1/2011 3:30:00 PM</t>
  </si>
  <si>
    <t>NAESC Supporting CGI at the Building Level</t>
  </si>
  <si>
    <t>5/5/2011 8:30:00 AM - 5/5/2011 11:30:00 AM</t>
  </si>
  <si>
    <t>NAESC Teacher Center Committee Meeting</t>
  </si>
  <si>
    <t>4/19/2011 8:30:00 AM - 4/19/2011 11:30:00 AM</t>
  </si>
  <si>
    <t>NAESC Teacher Evaluation Informational Meeting</t>
  </si>
  <si>
    <t>5/18/2011 1:00:00 PM - 5/18/2011 2:00:00 PM</t>
  </si>
  <si>
    <t>NAESC Transitioning to the Common Core State Standards and Next Generation Assessments Awareness Building</t>
  </si>
  <si>
    <t>4/21/2011 8:30:00 AM - 4/21/2011 3:30:00 PM</t>
  </si>
  <si>
    <t>Science Academy for Middle School Teachers (SAMST)</t>
  </si>
  <si>
    <t>Math and Science Partnership grant, USDOE</t>
  </si>
  <si>
    <t>Jannie Trautwein</t>
  </si>
  <si>
    <t xml:space="preserve">Director-ASU Rural Math and Science STEM </t>
  </si>
  <si>
    <t>Ron Johnson</t>
  </si>
  <si>
    <t>ASU-science faculty</t>
  </si>
  <si>
    <t>PhD</t>
  </si>
  <si>
    <t>Tillman Kennon</t>
  </si>
  <si>
    <t>Ann Ross</t>
  </si>
  <si>
    <t>ASU-education faculty</t>
  </si>
  <si>
    <t>Andy Sustich</t>
  </si>
  <si>
    <t>Bob Burns</t>
  </si>
  <si>
    <t>UAMS-faculty</t>
  </si>
  <si>
    <t>Debby Rogers</t>
  </si>
  <si>
    <t>Science Specialist-ASU Rural STEM</t>
  </si>
  <si>
    <t>Science Specialist-NAESC</t>
  </si>
  <si>
    <t xml:space="preserve">MSE </t>
  </si>
  <si>
    <r>
      <t>Grant Director-</t>
    </r>
    <r>
      <rPr>
        <sz val="10"/>
        <color theme="1"/>
        <rFont val="Footlight MT Light"/>
        <family val="1"/>
      </rPr>
      <t>Teacher Center Coordinator NAESC</t>
    </r>
  </si>
  <si>
    <t>To increase the content knowledge of middle school science teachers and to increase the use of research based instructional strategies in the classrooms of these teachers.</t>
  </si>
  <si>
    <t xml:space="preserve">This is a three year grant based professional development for selected middle school teachers, most are from the Northcentral Arkansas Education Service Cooperative area.  It consists of a 60 hour summer institute and two follow up events on Saturdays in the fall and spring. Instructors and science specialists complete two mentoring visits during the year for each teacher.  The focus for the first year was physical science, the second year was life science, and the third year the focus will be earth science. </t>
  </si>
  <si>
    <t xml:space="preserve">Thirty middle school teachers from the surrounding area met for 72 hours to improve their content knowledge, their use of instructional technology and their use of research based instructional strategies. </t>
  </si>
  <si>
    <t>Education Service Cooperative (ESC) Annual Report</t>
  </si>
  <si>
    <t>Date:</t>
  </si>
  <si>
    <t>LEA#:</t>
  </si>
  <si>
    <t>33-</t>
  </si>
  <si>
    <t>ESC#:</t>
  </si>
  <si>
    <t>ESC Name:</t>
  </si>
  <si>
    <t>Address:</t>
  </si>
  <si>
    <t>99 Haley St., P.O. Box 739, Melbourne, 72556</t>
  </si>
  <si>
    <t>Phone Number:</t>
  </si>
  <si>
    <t>870-368-7955</t>
  </si>
  <si>
    <t>Director:</t>
  </si>
  <si>
    <t>Dr. Dennis Martin</t>
  </si>
  <si>
    <t>Names of Counties Served:</t>
  </si>
  <si>
    <t>Number of Districts:</t>
  </si>
  <si>
    <t>Number of Students:</t>
  </si>
  <si>
    <t>Number of Teachers:</t>
  </si>
  <si>
    <t>I.</t>
  </si>
  <si>
    <t>Governance</t>
  </si>
  <si>
    <t>A.</t>
  </si>
  <si>
    <t>How is co-op governed?</t>
  </si>
  <si>
    <t>Board of Directors      Or Executive Committee</t>
  </si>
  <si>
    <t>How many members on Board?</t>
  </si>
  <si>
    <t>Executive Committee?</t>
  </si>
  <si>
    <t>How many times did Board meet?</t>
  </si>
  <si>
    <t>N/A</t>
  </si>
  <si>
    <t>When is regular meeting?</t>
  </si>
  <si>
    <t>Second Friday of Each Month</t>
  </si>
  <si>
    <t>Date of current year's annual meeting:</t>
  </si>
  <si>
    <t>B.</t>
  </si>
  <si>
    <t>Does co-op have Teacher Center Committee?</t>
  </si>
  <si>
    <t>Yes      No</t>
  </si>
  <si>
    <t>If yes, then:</t>
  </si>
  <si>
    <t>How many members on Teacher Center Committee?</t>
  </si>
  <si>
    <t>How many members are teachers?</t>
  </si>
  <si>
    <t>How many times did Teacher Center Committee meet?</t>
  </si>
  <si>
    <t>C.</t>
  </si>
  <si>
    <t>When was most recent survey/needs assessment conducted?</t>
  </si>
  <si>
    <t>D.</t>
  </si>
  <si>
    <t>Have written policies been filed with the Arkansas Department of Education?</t>
  </si>
  <si>
    <t xml:space="preserve">     Yes      No</t>
  </si>
  <si>
    <t>II.</t>
  </si>
  <si>
    <t>Staffing</t>
  </si>
  <si>
    <t>Please list (or attach a list of) all staff members of the co-op (including those housed at the co-op and paid through other sources), their titles and the salary funding sources for the positions.   Place an asterisk (*) beside those who are housed at the co-op only and whose salary does not flow through the co-op's budget.</t>
  </si>
  <si>
    <t>Northcentral Arkansas Education Service Cooperative Employees</t>
  </si>
  <si>
    <t>S=State, F=Federal, H=Head Start, M=Medicaid, P=Private Funding, B=Base Funds, D=District Allocations</t>
  </si>
  <si>
    <t>*</t>
  </si>
  <si>
    <t>New Hire</t>
  </si>
  <si>
    <t>Resigned</t>
  </si>
  <si>
    <t>Dennis Martin</t>
  </si>
  <si>
    <t>Director</t>
  </si>
  <si>
    <t>B</t>
  </si>
  <si>
    <t>B/S</t>
  </si>
  <si>
    <t>Associate Director/Teacher Center Cord.</t>
  </si>
  <si>
    <t>Pam Pounders</t>
  </si>
  <si>
    <t>Early Childhood Coordinator</t>
  </si>
  <si>
    <t>S</t>
  </si>
  <si>
    <t>Rhonda Taylor</t>
  </si>
  <si>
    <t>Sharon Walker</t>
  </si>
  <si>
    <t>Tracy Owens</t>
  </si>
  <si>
    <t>Distance Learning Coordinator</t>
  </si>
  <si>
    <t>Technology Coordinator</t>
  </si>
  <si>
    <t>Rita Phillips</t>
  </si>
  <si>
    <t>School Psychology Specialist</t>
  </si>
  <si>
    <t>D</t>
  </si>
  <si>
    <t>Tiffany Casey</t>
  </si>
  <si>
    <t>EC Behavior Specialists/Teacher</t>
  </si>
  <si>
    <t>Laura Edwards</t>
  </si>
  <si>
    <t>Shannon Cooper</t>
  </si>
  <si>
    <t>Sherry Henry</t>
  </si>
  <si>
    <t>F</t>
  </si>
  <si>
    <t>Gaila Holowell</t>
  </si>
  <si>
    <t>Laura Minick</t>
  </si>
  <si>
    <t>Dawn Wilbur</t>
  </si>
  <si>
    <t>Crystal Williams</t>
  </si>
  <si>
    <t>Devin Cravens</t>
  </si>
  <si>
    <t>Holly Cooper</t>
  </si>
  <si>
    <t>EC Speech Language Pathologist</t>
  </si>
  <si>
    <t>Sheri Harris</t>
  </si>
  <si>
    <t>Natasha Kearbey</t>
  </si>
  <si>
    <t>Mandy Lawrence</t>
  </si>
  <si>
    <t>Tiffany Webb</t>
  </si>
  <si>
    <t>Sandy Daniels</t>
  </si>
  <si>
    <t>Itinerant Certified Employee</t>
  </si>
  <si>
    <t>Jennifer Humphries</t>
  </si>
  <si>
    <t>Reta Erwin</t>
  </si>
  <si>
    <t>Melanie Cornelius</t>
  </si>
  <si>
    <t>Sherry Cornelius</t>
  </si>
  <si>
    <t>Teresa Sanders</t>
  </si>
  <si>
    <t>Beth Brown</t>
  </si>
  <si>
    <t>EC. Occupational Therapist</t>
  </si>
  <si>
    <t>Sharyn Moxley</t>
  </si>
  <si>
    <t>EC Physical Therapist</t>
  </si>
  <si>
    <t>Kevin Thompson</t>
  </si>
  <si>
    <t>Computer Technician</t>
  </si>
  <si>
    <t>Paul French</t>
  </si>
  <si>
    <t>Jonathan Gotte</t>
  </si>
  <si>
    <t>Alan Floyd</t>
  </si>
  <si>
    <t>D/B</t>
  </si>
  <si>
    <t>Leanna Hoskinds</t>
  </si>
  <si>
    <t>Jonas Anderson</t>
  </si>
  <si>
    <t>Robin Haney</t>
  </si>
  <si>
    <t>Tammy Luster</t>
  </si>
  <si>
    <t>Administrative Assistant Bkpg/DL/PD</t>
  </si>
  <si>
    <t>Bobbie Jo Smith</t>
  </si>
  <si>
    <t xml:space="preserve">Receptionist/Paraprofessional </t>
  </si>
  <si>
    <t>Sebrina Weaver</t>
  </si>
  <si>
    <t>EC Medicaid Clerk</t>
  </si>
  <si>
    <t>Christy Jeffrey</t>
  </si>
  <si>
    <t>EC Teaching Assistant</t>
  </si>
  <si>
    <t>Target Testing Coordinator</t>
  </si>
  <si>
    <t>III.</t>
  </si>
  <si>
    <t>Teacher Center</t>
  </si>
  <si>
    <r>
      <t>Please attach a list of all in-service training/staff development workshops offered through the co-op, including month offered, topic, number of districts anticipating, number of participants and location of workshops.  Place an asterisk (*) beside those which provided curriculum assistance.  Include a cumulative total of participants.  (See Professional Development Activities</t>
    </r>
    <r>
      <rPr>
        <sz val="11"/>
        <color theme="1"/>
        <rFont val="Footlight MT Light"/>
        <family val="1"/>
      </rPr>
      <t xml:space="preserve"> Report attached)</t>
    </r>
  </si>
  <si>
    <t>Does co-op provide media services to schools?</t>
  </si>
  <si>
    <t xml:space="preserve"> Yes      No</t>
  </si>
  <si>
    <t>Approximate number of titles in media center:</t>
  </si>
  <si>
    <t>Does co-op provide delivery to districts:</t>
  </si>
  <si>
    <t xml:space="preserve">  Yes      No</t>
  </si>
  <si>
    <t>How many districts participate in media program?</t>
  </si>
  <si>
    <t>How many titles (including duplicate counts) were provided to schools during the current year?</t>
  </si>
  <si>
    <t>Do districts contribute dollars to media services?</t>
  </si>
  <si>
    <t xml:space="preserve">   Yes      No</t>
  </si>
  <si>
    <t>How are media charges per district determined (formula or per ADM)?</t>
  </si>
  <si>
    <t>Please describe:</t>
  </si>
  <si>
    <t>$1 per ADM</t>
  </si>
  <si>
    <t>Does co-op operate a "make-and-take" center for teachers?</t>
  </si>
  <si>
    <t>How many teacher visits have been made to the center? (Count all teachers who have visited the center,</t>
  </si>
  <si>
    <t>using duplicate counts for teachers who have visited the center more than once.)</t>
  </si>
  <si>
    <t>IV.</t>
  </si>
  <si>
    <t>Administrative Services</t>
  </si>
  <si>
    <t>Please check administrative services offered through the co-op:</t>
  </si>
  <si>
    <t>Cooperative purchasing</t>
  </si>
  <si>
    <t>Planning assistance</t>
  </si>
  <si>
    <t>Special Education Services</t>
  </si>
  <si>
    <t>Gifted and Talented assistance</t>
  </si>
  <si>
    <t>Grant writing assistance</t>
  </si>
  <si>
    <t>Personnel applications</t>
  </si>
  <si>
    <t>Evaluation procedures</t>
  </si>
  <si>
    <t>Migrant student identification</t>
  </si>
  <si>
    <t>Bookkeeping assistance</t>
  </si>
  <si>
    <t>Technology training</t>
  </si>
  <si>
    <t>Curriculum alignment</t>
  </si>
  <si>
    <t>Business Management Training</t>
  </si>
  <si>
    <t>C.P.E.P. Administration</t>
  </si>
  <si>
    <t>E-Rate Applications</t>
  </si>
  <si>
    <t>Assessment Data Analysis</t>
  </si>
  <si>
    <t>Instructional Facilitator Training</t>
  </si>
  <si>
    <t>Math Coaches Training</t>
  </si>
  <si>
    <t>Math/Science/Literacy Specialists</t>
  </si>
  <si>
    <t>Numerous Professional Staff Development Opportunities for Teachers</t>
  </si>
  <si>
    <t>Administrators and Local Board Members</t>
  </si>
  <si>
    <t>Other (please specify)</t>
  </si>
  <si>
    <t xml:space="preserve">Another area that the Co-op has worked to assist districts in helping improve student achievement is the Intermittent Target Assessments (TIA).  In this program, teachers from across the state, along with recognized experts in literacy and math, have developed assessments that correlate to the Student Learning Expectations (SLE's) of the state mandated Benchmark Exams.  By using these assessments in conjunction with the D2SC software, schools are able to assess the progress of their students in obtaining proficiency on the exams.  The items of this program of intermittent assessments have been statistically measured to indicate a strong correlation to the State SLE's.  It is because of this correlation that this program has become a viable predictor of student performance.  This has become a very important tool for those districts who have participated. </t>
  </si>
  <si>
    <t>Please list below three or four descriptions of activities which demonstrate partnerships, cooperative agreements or creative ways that the co-op has assisted local districts.  Co-op personnel may write the reports, or the descriptions may be written by local schools served by the co-op.  These reports may also include letters sent to the co-op or evaluations of a co-op activity.</t>
  </si>
  <si>
    <t>Anecdotal Reports</t>
  </si>
  <si>
    <t>VI.</t>
  </si>
  <si>
    <t>Low Incidence Handicapped</t>
  </si>
  <si>
    <t>Speech Therapist</t>
  </si>
  <si>
    <t>Video Instruction</t>
  </si>
  <si>
    <t>Gifted and Talented Programs</t>
  </si>
  <si>
    <t>Mentor Programs</t>
  </si>
  <si>
    <t>Computer-assisted Instruction</t>
  </si>
  <si>
    <t>Occupational Therapy and Physical Therapy</t>
  </si>
  <si>
    <t>Music, Art, Speech Pathology</t>
  </si>
  <si>
    <t>Itinerant Teachers - Please list areas:</t>
  </si>
  <si>
    <t>Student Assessment Program</t>
  </si>
  <si>
    <t>Please check the student services provided through the co-op:</t>
  </si>
  <si>
    <t>Direct Services to Students</t>
  </si>
  <si>
    <t>V.</t>
  </si>
  <si>
    <t>VII.</t>
  </si>
  <si>
    <t>Employment Policies and Practices</t>
  </si>
  <si>
    <t>Act 610 of 1989 requires that each educational cooperative report the following information.</t>
  </si>
  <si>
    <t>Employed</t>
  </si>
  <si>
    <t>Number of new males employed by the cooperative for the 2010-2011 school year.</t>
  </si>
  <si>
    <t>For this number above, please provide the number in each of the following racial classifications:</t>
  </si>
  <si>
    <t>White</t>
  </si>
  <si>
    <t>African American</t>
  </si>
  <si>
    <t>Hispanic</t>
  </si>
  <si>
    <t>Asian</t>
  </si>
  <si>
    <t>American Indian/Alaskan Native</t>
  </si>
  <si>
    <t>Number of new females employed by the cooperative for the 2010-2011 school year.</t>
  </si>
  <si>
    <t>Terminated</t>
  </si>
  <si>
    <t>Number of males terminated by the cooperative during the 2010-2011 school year.</t>
  </si>
  <si>
    <t>Number of females terminated by the cooperative during the 2010-2011 school year.</t>
  </si>
  <si>
    <t>Seeking Employment</t>
  </si>
  <si>
    <t>Number of males seeking employment by the cooperative during the 2010-2011 school year.</t>
  </si>
  <si>
    <t>Number of females seeking employment by the cooperative during the 2010-2011 school year.</t>
  </si>
  <si>
    <t>A Word from the Director:</t>
  </si>
  <si>
    <t>The Northcentral Arkansas Education Service Cooperative has completed another year of operations.  The report of activities for the 2010-2011 fiscal year has been prepared by our staff to inform our member schools, the Arkansas Department of Education, members of the Arkansas General Assembly, and the Governor's office of the services we provide and our member school districts' participation in those services.  From the inception of the Co-op in 1983 as one of the first five pilot cooperatives, our mission has been to provide the best services that we possibly can to our member schools.  We have helped provide our districts opportunities to resources and cost saving measures that each could not have obtained without the pooling together of resources.  Also, because of our strategic location and structure, the co-op is able to provide the Department of Education with assistance in executing state initiatives and with the dissemination of information in a more efficient way than could have been done otherwise.  As we face the 2011-12 school year and the near future, we face changes that the Cooperative and our school districts have not faced before.  With the passage of the new Teacher Evaluation Law and the advent of the Common Core State Standards that Arkansas has become a part of, many changes to the educational system are on the way.  It is the endeavor of the Cooperative, and its mission, to help schools meet the challenges that these changes will require, and to provide whatever assistance we can to them so that the quality of the education our students receive will provide them with the resources they will need to succeed in the changing, informational world.</t>
  </si>
  <si>
    <t>Table of Contents</t>
  </si>
  <si>
    <t>A Word From The Director</t>
  </si>
  <si>
    <t>State Map and Mission Statement</t>
  </si>
  <si>
    <t>Organizational Chart</t>
  </si>
  <si>
    <t>Board of Directors and Teacher Center Committee</t>
  </si>
  <si>
    <t>ESC Annual Report</t>
  </si>
  <si>
    <t>I. Governance</t>
  </si>
  <si>
    <t>II. Staff</t>
  </si>
  <si>
    <t>III. Teacher Center</t>
  </si>
  <si>
    <t>V. Direct Services to Students</t>
  </si>
  <si>
    <t>VI. Anecdotal Reports</t>
  </si>
  <si>
    <t>VII. Employment Policies and Practices</t>
  </si>
  <si>
    <t>Salary Schedule</t>
  </si>
  <si>
    <t>Programs</t>
  </si>
  <si>
    <t>Special Projects and Programs</t>
  </si>
  <si>
    <t>Professional Development Activities Report</t>
  </si>
  <si>
    <t>Teacher Center ~ Professional Development; Curriculum Development Assistance; Resources</t>
  </si>
  <si>
    <t>ANNUAL REPORT 2011</t>
  </si>
  <si>
    <t>99 Haley Street</t>
  </si>
  <si>
    <t>Melbourne, AR 72556</t>
  </si>
  <si>
    <t>IV. Administrative Services</t>
  </si>
  <si>
    <t>Mr. Gerald Cooper</t>
  </si>
  <si>
    <t>Janet Wallis</t>
  </si>
  <si>
    <t>Teacher Center Coordinator:</t>
  </si>
  <si>
    <t>Baxter, Fulton, Sharp, Izard, Stone, Independence, Cleburne</t>
  </si>
  <si>
    <t>Deputy Director/Workforce Education Cord.</t>
  </si>
  <si>
    <t>EC Special Education Teacher</t>
  </si>
  <si>
    <t>Asst. Bookkeeper/Administrative Assistant</t>
  </si>
  <si>
    <t>Target Interim Assessments</t>
  </si>
  <si>
    <t>The Co-op hosts Institutes for groups of our member district's administration leaders.  Our Superintendent's Institute provides specialized professional development to Superintendents and Assistant Superintendents in the areas of Data Disaggregation, Parental Involvement, Instructional Leadership, Lottery Training, Curriculum Issues, Facility Issues, Legislative Issues and Acts 61 and 730 Fiscal Management Training.  Similarly, the Co-op also hosts an Institute for Instructional Leaders of the member districts with an additional focus on their school's data, how well the students compare across the co-op, and how to use the data to improve student performance on the mandated state tests.  Both of these have been very successful and well received.</t>
  </si>
  <si>
    <t xml:space="preserve">The Northcentral Cooperative has always assisted it's member districts in the area of school board member training.  With the passage of Act 1775 of 2005, each board member must now receive 6 hours of training per year, with the newly elected members being required to receive 9 hours of training that first year.  Because of this need, the Co-op entered into a partnership with the Arkansas Public School Resource Center to provide this training at the cooperative, using distance learning technology to reduce travel time and costs for districts.  We feel like the goal to provide convenient and appropriate training for school board members has been achieved through this program. </t>
  </si>
  <si>
    <t>Computer Tech Level 1 *</t>
  </si>
  <si>
    <t>Provide technical assistance to area schools to: • Adopt tobacco-free policies and implement best practices for tobacco prevention and cessation.• Adopt policies promoting and implementing best practices for nutrition, physical activity, Coordinated School Health, teen pregnancy prevention and emerging public health issues.• Establish school wellness committees and fulfill state and federal mandates.• Inform communities of school health issues and current public health policy. Provide Education and Training to:• Certify school nurses to conduct mandated health screenings. • Provide school nurses with professional continued education related to school health.• Inform schools and communities of school health resources, available trainings, and grant opportunities.• Identify need school health related training for school personnel.• Coordinate and provide school health trainings to school personnel and community members.</t>
  </si>
  <si>
    <r>
      <rPr>
        <b/>
        <u/>
        <sz val="11"/>
        <color theme="1"/>
        <rFont val="Footlight MT Light"/>
        <family val="1"/>
      </rPr>
      <t>Teacher Center:</t>
    </r>
    <r>
      <rPr>
        <sz val="11"/>
        <color theme="1"/>
        <rFont val="Footlight MT Light"/>
        <family val="1"/>
      </rPr>
      <t xml:space="preserve">  NAESC Teacher Center provides a hands-on worksite for our teachers to use in making their own instructional materials, including posters, bulletin boards, bookbinding, label making, games, laminating, and Ellison cut-outs.  Throughout the school year, teachers place requests for instructional materials and/or die cuts either by phone or through email to the media department.   Once the order is completed, the materials from the Center are delivered to their campus the next week via the media delivery.  Local preschools, daycares, Head Start facilities, and Alternative Learning Environments (ALEs) utilize this service for educational purposes too.  In addition, local college students and community patrons utilize the center.                                                                                                                              
</t>
    </r>
    <r>
      <rPr>
        <b/>
        <u/>
        <sz val="11"/>
        <color theme="1"/>
        <rFont val="Footlight MT Light"/>
        <family val="1"/>
      </rPr>
      <t>Professional Development:</t>
    </r>
    <r>
      <rPr>
        <sz val="11"/>
        <color theme="1"/>
        <rFont val="Footlight MT Light"/>
        <family val="1"/>
      </rPr>
      <t xml:space="preserve">  Professional Development opportunities target focus areas as outlined by the Arkansas Department of Education to meet the requirements of the law regarding the required 60 hours as well as meeting the needs of schools based upon needs assessment survey results and Classroom Walkthrough (CWT) data from the 16 districts served.  The Teacher Center Coordinator has the primary responsibility for reviewing, along with the Teacher Center Committee, the data sets from the districts in planning PD to meet the major needs of the districts. 
The Teacher Center Coordinator has the primary responsibility for planning and implementing the Professional Development for member school districts.  All cooperative districts as well as other educators from across the state have access to participate in a wide number of professional development opportunities offered at NAESC  throughout the year.  During the 2010 summer, NAESC offered 152 workshops with over 3,200 people attending.  
In addition to the summer professional development offerings, NAESC offered a wide variety of long term systemic professional development offerings throughout the year.  These sessions were designed to help educators with implementation of programs back at their districts.  The Teacher Center Coordinator works with districts, co-op curriculum specialists, and the Arkansas Department of Education to arrange such services.  Schools interested in receiving campus based professional development must contact the cooperative specialists to arrange these services.
The Teacher Center Coordinator produces an annual summer catalog that is printed and distributed to each member district.  All events are placed on the Cooperative’s website and in escWorks for online registration.  The catalog is given to districts two to three weeks prior to active registration of summer professional development workshops.  This allows building principals to work with individual teachers to develop professional growth plans as required by law.  For three-fourths of the year, educators used the online registration system, escWorks, to register for events, document participation and keep a record of all attended trainings.  In April, the Cooperative began piloting the new online registration system, My Events inside the Arkansas IDEAS web portal.  These online registration systems allowed the Cooperative to assist schools in documenting the required sixty hours of professional development.  At the end of summer, reports on participation are given to each district superintendent and building principal.  In addition, similar reports are given quarterly to superintendents and building principals in order to help districts maintain current professional development records.
The chart located in the Appendix is a list of the major Professional Development offerings provided by the Cooperative this past year:
</t>
    </r>
  </si>
  <si>
    <t>The Teacher Center~Professional Development program is designed to provide prompt, friendly service to all our schools; to improve student achievement by providing access to quality instructional materials; to provide high quality professional development opportunities for all educators across our region in order to build content knowledge and research-based instructional strategies to assist students in meeting rigorous academic standards that prepare them to be college and career ready; to provide curriculum development assistance as schools transition from frameworks to Common Core State Standards; and, to serve as a liaison between our districts and the Arkansas Department of Education.</t>
  </si>
  <si>
    <r>
      <t xml:space="preserve">Goals and Description:  </t>
    </r>
    <r>
      <rPr>
        <sz val="12"/>
        <color theme="1"/>
        <rFont val="Footlight MT Light"/>
        <family val="1"/>
      </rPr>
      <t>NetTrekker is the #1 educational search tool in K-12 schools and is currently used in thousands of schools nationwide. NetTrekker is a leader in the delivery of digital K-12 educational content and is dedicated to enhancing the education of today's youth with highly effective technologies that deliver rich educational content to every child in a safe, relevant, easy-to-use format. With the mission to help every child learn and a belief that technology can transform education, netTrekker was first to market with a standards-based educational search tool. The ADE provided a free subscription to netTrekker for every teacher and student in the state of Arkansas for the past two years. Cooperatives across the state have provided professional development training in the use of netTrekker. Usage reports are provided for schools and districts.</t>
    </r>
  </si>
  <si>
    <t xml:space="preserve">The goal of this program is:  1) To facilitate school improvement efforts in local districts and schools; 2) To support/assist local school districts in developing the district level Arkansas Comprehensive School Improvement Plan (ACSIP); 3) To provide Technical Assistance to local school district related to ACSIP; 4) To support/Assist local school districts with schools in School Improvement year 3 or beyond with their school improvement efforts; 5) To support/assist local school districts develop/implement systematic and sustainable school improvement; 6) To support/assist local school districts develop/implement systematic and sustainable school improvement; 7) To support/assist local school districts research, development, and/or the acquisition of additional resources related to their school improvement efforts (both internal and external); and 8) To provide a broker of resources/point of contact between the local School District and the ADE related to the Statewide System of Support (SSOS).
</t>
  </si>
  <si>
    <t>Trainings in:  Common Core State Standards Overview for Mathematics, K-12;</t>
  </si>
  <si>
    <t>K-12 Instructional Facilitator Training and Support;</t>
  </si>
  <si>
    <t>Team Meetings/Professional Learning Communities;</t>
  </si>
  <si>
    <t>Data Analysis;</t>
  </si>
  <si>
    <t>Lesson Planning;</t>
  </si>
  <si>
    <t>Two CGI level one sessions, two CGI level two sessions and one CGI level three session;</t>
  </si>
  <si>
    <t>Increased on-site technical assistance with schools in school improvement; and</t>
  </si>
</sst>
</file>

<file path=xl/styles.xml><?xml version="1.0" encoding="utf-8"?>
<styleSheet xmlns="http://schemas.openxmlformats.org/spreadsheetml/2006/main">
  <numFmts count="3">
    <numFmt numFmtId="44" formatCode="_(&quot;$&quot;* #,##0.00_);_(&quot;$&quot;* \(#,##0.00\);_(&quot;$&quot;* &quot;-&quot;??_);_(@_)"/>
    <numFmt numFmtId="164" formatCode="[$-1010409]#,##0.00;\-#,##0.00"/>
    <numFmt numFmtId="165" formatCode="[$-1010409]General"/>
  </numFmts>
  <fonts count="61">
    <font>
      <sz val="11"/>
      <color theme="1"/>
      <name val="Times New Roman"/>
      <family val="2"/>
    </font>
    <font>
      <b/>
      <sz val="11"/>
      <color theme="1"/>
      <name val="Footlight MT Light"/>
      <family val="1"/>
    </font>
    <font>
      <sz val="11"/>
      <color theme="1"/>
      <name val="Footlight MT Light"/>
      <family val="1"/>
    </font>
    <font>
      <i/>
      <sz val="11"/>
      <color rgb="FF7F7F7F"/>
      <name val="Times New Roman"/>
      <family val="2"/>
    </font>
    <font>
      <b/>
      <i/>
      <sz val="11"/>
      <name val="Footlight MT Light"/>
      <family val="1"/>
    </font>
    <font>
      <sz val="10"/>
      <color theme="1"/>
      <name val="Footlight MT Light"/>
      <family val="1"/>
    </font>
    <font>
      <sz val="9"/>
      <color theme="1"/>
      <name val="Footlight MT Light"/>
      <family val="1"/>
    </font>
    <font>
      <sz val="11"/>
      <name val="Footlight MT Light"/>
      <family val="1"/>
    </font>
    <font>
      <i/>
      <sz val="11"/>
      <color rgb="FF7F7F7F"/>
      <name val="Footlight MT Light"/>
      <family val="1"/>
    </font>
    <font>
      <sz val="11"/>
      <color theme="1"/>
      <name val="Wingdings 2"/>
      <family val="1"/>
      <charset val="2"/>
    </font>
    <font>
      <b/>
      <i/>
      <sz val="11"/>
      <name val="Times New Roman"/>
      <family val="1"/>
    </font>
    <font>
      <sz val="12"/>
      <color theme="1"/>
      <name val="Footlight MT Light"/>
      <family val="1"/>
    </font>
    <font>
      <b/>
      <sz val="13"/>
      <color theme="1"/>
      <name val="Times New Roman"/>
      <family val="2"/>
    </font>
    <font>
      <b/>
      <sz val="13"/>
      <color theme="1"/>
      <name val="Footlight MT Light"/>
      <family val="1"/>
    </font>
    <font>
      <b/>
      <sz val="9"/>
      <color indexed="81"/>
      <name val="Tahoma"/>
      <family val="2"/>
    </font>
    <font>
      <sz val="9"/>
      <color indexed="81"/>
      <name val="Tahoma"/>
      <family val="2"/>
    </font>
    <font>
      <sz val="10"/>
      <name val="MS Sans Serif"/>
      <family val="2"/>
    </font>
    <font>
      <sz val="8"/>
      <name val="Arial"/>
      <family val="2"/>
    </font>
    <font>
      <sz val="10"/>
      <name val="Arial"/>
      <family val="2"/>
    </font>
    <font>
      <b/>
      <sz val="8"/>
      <name val="Arial"/>
      <family val="2"/>
    </font>
    <font>
      <sz val="8"/>
      <color indexed="10"/>
      <name val="Arial"/>
      <family val="2"/>
    </font>
    <font>
      <b/>
      <sz val="9"/>
      <name val="Arial"/>
      <family val="2"/>
    </font>
    <font>
      <sz val="9"/>
      <name val="Arial"/>
      <family val="2"/>
    </font>
    <font>
      <b/>
      <sz val="10"/>
      <name val="Arial"/>
      <family val="2"/>
    </font>
    <font>
      <b/>
      <sz val="11"/>
      <color indexed="8"/>
      <name val="Footlight MT Light"/>
      <family val="1"/>
    </font>
    <font>
      <sz val="11"/>
      <color indexed="8"/>
      <name val="Footlight MT Light"/>
      <family val="1"/>
    </font>
    <font>
      <sz val="11"/>
      <color indexed="8"/>
      <name val="Wingdings 2"/>
      <family val="1"/>
      <charset val="2"/>
    </font>
    <font>
      <i/>
      <sz val="11"/>
      <name val="Times New Roman"/>
      <family val="1"/>
    </font>
    <font>
      <u/>
      <sz val="11"/>
      <color theme="1"/>
      <name val="Footlight MT Light"/>
      <family val="1"/>
    </font>
    <font>
      <b/>
      <sz val="11"/>
      <name val="Footlight MT Light"/>
      <family val="1"/>
    </font>
    <font>
      <sz val="11"/>
      <name val="Times New Roman"/>
      <family val="2"/>
    </font>
    <font>
      <sz val="11"/>
      <name val="Wingdings 2"/>
      <family val="1"/>
      <charset val="2"/>
    </font>
    <font>
      <b/>
      <sz val="14"/>
      <color theme="1"/>
      <name val="Footlight MT Light"/>
      <family val="1"/>
    </font>
    <font>
      <b/>
      <u/>
      <sz val="14"/>
      <color theme="1"/>
      <name val="Footlight MT Light"/>
      <family val="1"/>
    </font>
    <font>
      <sz val="14"/>
      <color theme="1"/>
      <name val="Footlight MT Light"/>
      <family val="1"/>
    </font>
    <font>
      <b/>
      <sz val="12"/>
      <color theme="1"/>
      <name val="Footlight MT Light"/>
      <family val="1"/>
    </font>
    <font>
      <i/>
      <sz val="12"/>
      <color theme="1"/>
      <name val="Footlight MT Light"/>
      <family val="1"/>
    </font>
    <font>
      <b/>
      <u/>
      <sz val="12"/>
      <color theme="1"/>
      <name val="Footlight MT Light"/>
      <family val="1"/>
    </font>
    <font>
      <i/>
      <sz val="11"/>
      <color theme="1"/>
      <name val="Footlight MT Light"/>
      <family val="1"/>
    </font>
    <font>
      <b/>
      <u/>
      <sz val="11"/>
      <color theme="1"/>
      <name val="Footlight MT Light"/>
      <family val="1"/>
    </font>
    <font>
      <sz val="10"/>
      <color theme="1"/>
      <name val="Times New Roman"/>
      <family val="2"/>
    </font>
    <font>
      <b/>
      <sz val="10"/>
      <color theme="1"/>
      <name val="Footlight MT Light"/>
      <family val="1"/>
    </font>
    <font>
      <sz val="10"/>
      <color theme="0" tint="-0.34998626667073579"/>
      <name val="Footlight MT Light"/>
      <family val="1"/>
    </font>
    <font>
      <sz val="10"/>
      <color indexed="9"/>
      <name val="ARIAL"/>
      <charset val="1"/>
    </font>
    <font>
      <b/>
      <sz val="20"/>
      <color indexed="18"/>
      <name val="ARIAL"/>
      <charset val="1"/>
    </font>
    <font>
      <b/>
      <sz val="10"/>
      <color indexed="8"/>
      <name val="Arial"/>
      <charset val="1"/>
    </font>
    <font>
      <b/>
      <sz val="10"/>
      <color indexed="9"/>
      <name val="Arial"/>
      <charset val="1"/>
    </font>
    <font>
      <b/>
      <sz val="10"/>
      <color indexed="10"/>
      <name val="Arial"/>
      <charset val="1"/>
    </font>
    <font>
      <b/>
      <sz val="10"/>
      <color indexed="18"/>
      <name val="ARIAL"/>
      <charset val="1"/>
    </font>
    <font>
      <sz val="10"/>
      <name val="Arial"/>
      <charset val="1"/>
    </font>
    <font>
      <b/>
      <sz val="10"/>
      <color indexed="9"/>
      <name val="Tahoma"/>
      <family val="2"/>
    </font>
    <font>
      <sz val="10"/>
      <color indexed="8"/>
      <name val="Tahoma"/>
      <family val="2"/>
    </font>
    <font>
      <b/>
      <sz val="16"/>
      <color theme="1"/>
      <name val="Footlight MT Light"/>
      <family val="1"/>
    </font>
    <font>
      <sz val="24"/>
      <color theme="1"/>
      <name val="Subway"/>
    </font>
    <font>
      <b/>
      <sz val="16"/>
      <color theme="1"/>
      <name val="Subway"/>
    </font>
    <font>
      <b/>
      <sz val="16"/>
      <color theme="1"/>
      <name val="Short Hand"/>
    </font>
    <font>
      <sz val="11"/>
      <color theme="1"/>
      <name val="Short Hand"/>
    </font>
    <font>
      <b/>
      <u/>
      <sz val="11"/>
      <color indexed="8"/>
      <name val="Footlight MT Light"/>
      <family val="1"/>
    </font>
    <font>
      <b/>
      <u/>
      <sz val="11"/>
      <color theme="1"/>
      <name val="Times New Roman"/>
      <family val="2"/>
    </font>
    <font>
      <b/>
      <u/>
      <sz val="11"/>
      <name val="Footlight MT Light"/>
      <family val="1"/>
    </font>
    <font>
      <b/>
      <u/>
      <sz val="11"/>
      <name val="Times New Roman"/>
      <family val="2"/>
    </font>
  </fonts>
  <fills count="5">
    <fill>
      <patternFill patternType="none"/>
    </fill>
    <fill>
      <patternFill patternType="gray125"/>
    </fill>
    <fill>
      <patternFill patternType="solid">
        <fgColor indexed="13"/>
        <bgColor indexed="64"/>
      </patternFill>
    </fill>
    <fill>
      <patternFill patternType="solid">
        <fgColor indexed="8"/>
      </patternFill>
    </fill>
    <fill>
      <patternFill patternType="solid">
        <fgColor indexed="55"/>
      </patternFill>
    </fill>
  </fills>
  <borders count="23">
    <border>
      <left/>
      <right/>
      <top/>
      <bottom/>
      <diagonal/>
    </border>
    <border>
      <left/>
      <right/>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right/>
      <top/>
      <bottom style="thick">
        <color indexed="8"/>
      </bottom>
      <diagonal/>
    </border>
    <border>
      <left/>
      <right/>
      <top style="thick">
        <color indexed="8"/>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5">
    <xf numFmtId="0" fontId="0" fillId="0" borderId="0"/>
    <xf numFmtId="0" fontId="3" fillId="0" borderId="0" applyNumberFormat="0" applyFill="0" applyBorder="0" applyAlignment="0" applyProtection="0"/>
    <xf numFmtId="0" fontId="16" fillId="0" borderId="0"/>
    <xf numFmtId="0" fontId="43" fillId="0" borderId="0">
      <alignment vertical="top"/>
    </xf>
    <xf numFmtId="0" fontId="49" fillId="0" borderId="0">
      <alignment wrapText="1"/>
    </xf>
  </cellStyleXfs>
  <cellXfs count="348">
    <xf numFmtId="0" fontId="0" fillId="0" borderId="0" xfId="0"/>
    <xf numFmtId="0" fontId="1" fillId="0" borderId="0" xfId="0" applyFont="1" applyAlignment="1"/>
    <xf numFmtId="0" fontId="2" fillId="0" borderId="1" xfId="0" applyFont="1" applyBorder="1" applyAlignment="1">
      <alignment horizontal="left"/>
    </xf>
    <xf numFmtId="0" fontId="2" fillId="0" borderId="1" xfId="0" applyFont="1" applyBorder="1" applyAlignment="1">
      <alignment horizontal="left"/>
    </xf>
    <xf numFmtId="0" fontId="2" fillId="0" borderId="0" xfId="0" applyFont="1"/>
    <xf numFmtId="0" fontId="1" fillId="0" borderId="0" xfId="0" applyFont="1" applyBorder="1" applyAlignment="1"/>
    <xf numFmtId="0" fontId="1" fillId="0" borderId="0" xfId="0" applyFont="1" applyAlignment="1">
      <alignment horizontal="left"/>
    </xf>
    <xf numFmtId="0" fontId="2" fillId="0" borderId="0" xfId="0" applyFont="1" applyBorder="1" applyAlignment="1"/>
    <xf numFmtId="44" fontId="2" fillId="0" borderId="0" xfId="0" applyNumberFormat="1" applyFont="1" applyBorder="1" applyAlignment="1">
      <alignment horizontal="left"/>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xf numFmtId="0" fontId="1" fillId="0" borderId="0" xfId="0" applyFont="1"/>
    <xf numFmtId="0" fontId="2" fillId="0" borderId="0" xfId="0" applyFont="1" applyBorder="1" applyAlignment="1">
      <alignment horizontal="left"/>
    </xf>
    <xf numFmtId="0" fontId="2" fillId="0" borderId="0" xfId="0" applyFont="1" applyBorder="1"/>
    <xf numFmtId="0" fontId="4" fillId="0" borderId="0" xfId="1" applyFont="1" applyBorder="1" applyAlignment="1">
      <alignment horizontal="justify" vertical="top"/>
    </xf>
    <xf numFmtId="0" fontId="2" fillId="0" borderId="0" xfId="0" applyFont="1" applyBorder="1" applyAlignment="1">
      <alignment horizontal="justify" vertical="top" wrapText="1"/>
    </xf>
    <xf numFmtId="0" fontId="2" fillId="0" borderId="0" xfId="0" applyFont="1" applyBorder="1" applyAlignment="1">
      <alignment wrapText="1"/>
    </xf>
    <xf numFmtId="0" fontId="4" fillId="0" borderId="0" xfId="1" applyFont="1" applyBorder="1" applyAlignment="1">
      <alignment horizontal="justify" vertical="top"/>
    </xf>
    <xf numFmtId="0" fontId="2" fillId="0" borderId="0" xfId="0" applyFont="1" applyBorder="1" applyAlignment="1">
      <alignment horizontal="justify" vertical="top" wrapText="1"/>
    </xf>
    <xf numFmtId="0" fontId="2" fillId="0" borderId="1" xfId="0" applyFont="1" applyBorder="1" applyAlignment="1">
      <alignment horizontal="left"/>
    </xf>
    <xf numFmtId="0" fontId="8" fillId="0" borderId="8" xfId="1" applyFont="1" applyBorder="1" applyAlignment="1">
      <alignment vertical="top"/>
    </xf>
    <xf numFmtId="0" fontId="8" fillId="0" borderId="0" xfId="1" applyFont="1" applyBorder="1" applyAlignment="1">
      <alignment vertical="top"/>
    </xf>
    <xf numFmtId="0" fontId="2" fillId="0" borderId="3" xfId="0" applyFont="1" applyBorder="1" applyAlignment="1">
      <alignment horizontal="left"/>
    </xf>
    <xf numFmtId="0" fontId="2" fillId="0" borderId="2" xfId="0" applyFont="1" applyBorder="1" applyAlignment="1">
      <alignment horizontal="left"/>
    </xf>
    <xf numFmtId="0" fontId="2" fillId="0" borderId="4" xfId="0" applyFont="1" applyBorder="1" applyAlignment="1">
      <alignment horizontal="left"/>
    </xf>
    <xf numFmtId="0" fontId="2" fillId="0" borderId="1" xfId="0" applyFont="1" applyBorder="1" applyAlignment="1">
      <alignment horizontal="left"/>
    </xf>
    <xf numFmtId="0" fontId="4" fillId="0" borderId="0" xfId="1" applyFont="1" applyBorder="1" applyAlignment="1">
      <alignment horizontal="justify" vertical="top"/>
    </xf>
    <xf numFmtId="0" fontId="2" fillId="0" borderId="0" xfId="0" applyFont="1" applyBorder="1" applyAlignment="1">
      <alignment horizontal="justify" vertical="top" wrapText="1"/>
    </xf>
    <xf numFmtId="0" fontId="0" fillId="0" borderId="0" xfId="0" applyAlignment="1"/>
    <xf numFmtId="0" fontId="0" fillId="0" borderId="0" xfId="0" applyBorder="1" applyAlignment="1"/>
    <xf numFmtId="0" fontId="9" fillId="0" borderId="0" xfId="0" applyFont="1"/>
    <xf numFmtId="0" fontId="0" fillId="0" borderId="0" xfId="0" applyBorder="1" applyAlignment="1">
      <alignment wrapText="1"/>
    </xf>
    <xf numFmtId="0" fontId="12" fillId="0" borderId="0" xfId="0" applyFont="1"/>
    <xf numFmtId="0" fontId="13" fillId="0" borderId="0" xfId="0" applyFont="1"/>
    <xf numFmtId="0" fontId="13" fillId="0" borderId="0" xfId="0" applyFont="1" applyAlignment="1">
      <alignment horizontal="right"/>
    </xf>
    <xf numFmtId="0" fontId="17" fillId="0" borderId="0" xfId="2" applyNumberFormat="1" applyFont="1" applyFill="1" applyBorder="1" applyAlignment="1" applyProtection="1"/>
    <xf numFmtId="0" fontId="18" fillId="0" borderId="0" xfId="2" applyNumberFormat="1" applyFont="1" applyFill="1" applyBorder="1" applyAlignment="1" applyProtection="1"/>
    <xf numFmtId="0" fontId="16" fillId="0" borderId="0" xfId="2"/>
    <xf numFmtId="0" fontId="19" fillId="0" borderId="0" xfId="2" applyNumberFormat="1" applyFont="1" applyFill="1" applyBorder="1" applyAlignment="1" applyProtection="1">
      <alignment horizontal="center"/>
    </xf>
    <xf numFmtId="0" fontId="19" fillId="0" borderId="0" xfId="2" applyNumberFormat="1" applyFont="1" applyFill="1" applyBorder="1" applyAlignment="1" applyProtection="1"/>
    <xf numFmtId="0" fontId="17" fillId="0" borderId="0" xfId="2" applyNumberFormat="1" applyFont="1" applyFill="1" applyBorder="1" applyAlignment="1" applyProtection="1">
      <alignment horizontal="left"/>
    </xf>
    <xf numFmtId="3" fontId="17" fillId="0" borderId="0" xfId="2" applyNumberFormat="1" applyFont="1" applyFill="1" applyBorder="1" applyAlignment="1" applyProtection="1"/>
    <xf numFmtId="3" fontId="19" fillId="0" borderId="0" xfId="2" applyNumberFormat="1" applyFont="1"/>
    <xf numFmtId="3" fontId="16" fillId="0" borderId="0" xfId="2" applyNumberFormat="1"/>
    <xf numFmtId="3" fontId="17" fillId="2" borderId="0" xfId="2" applyNumberFormat="1" applyFont="1" applyFill="1" applyBorder="1" applyAlignment="1" applyProtection="1"/>
    <xf numFmtId="1" fontId="18" fillId="0" borderId="0" xfId="2" applyNumberFormat="1" applyFont="1" applyFill="1" applyBorder="1" applyAlignment="1" applyProtection="1"/>
    <xf numFmtId="3" fontId="18" fillId="0" borderId="0" xfId="2" applyNumberFormat="1" applyFont="1" applyFill="1" applyBorder="1" applyAlignment="1" applyProtection="1"/>
    <xf numFmtId="3" fontId="19" fillId="0" borderId="0" xfId="2" applyNumberFormat="1" applyFont="1" applyFill="1" applyBorder="1" applyAlignment="1" applyProtection="1">
      <alignment horizontal="center"/>
    </xf>
    <xf numFmtId="0" fontId="16" fillId="0" borderId="0" xfId="2" applyFill="1"/>
    <xf numFmtId="3" fontId="20" fillId="0" borderId="0" xfId="2" applyNumberFormat="1" applyFont="1" applyFill="1" applyBorder="1" applyAlignment="1" applyProtection="1"/>
    <xf numFmtId="3" fontId="21" fillId="0" borderId="0" xfId="2" applyNumberFormat="1" applyFont="1" applyFill="1" applyBorder="1" applyAlignment="1" applyProtection="1"/>
    <xf numFmtId="3" fontId="22" fillId="0" borderId="0" xfId="2" applyNumberFormat="1" applyFont="1" applyFill="1" applyBorder="1" applyAlignment="1" applyProtection="1"/>
    <xf numFmtId="0" fontId="23" fillId="0" borderId="0" xfId="2" applyNumberFormat="1" applyFont="1" applyFill="1" applyBorder="1" applyAlignment="1" applyProtection="1"/>
    <xf numFmtId="0" fontId="24" fillId="0" borderId="0" xfId="0" applyFont="1" applyAlignment="1"/>
    <xf numFmtId="0" fontId="25" fillId="0" borderId="0" xfId="0" applyFont="1"/>
    <xf numFmtId="0" fontId="25" fillId="0" borderId="1" xfId="0" applyFont="1" applyBorder="1" applyAlignment="1">
      <alignment horizontal="left"/>
    </xf>
    <xf numFmtId="0" fontId="24" fillId="0" borderId="0" xfId="0" applyFont="1" applyBorder="1" applyAlignment="1"/>
    <xf numFmtId="0" fontId="24" fillId="0" borderId="0" xfId="0" applyFont="1" applyAlignment="1">
      <alignment horizontal="left"/>
    </xf>
    <xf numFmtId="0" fontId="25" fillId="0" borderId="0" xfId="0" applyFont="1" applyBorder="1" applyAlignment="1"/>
    <xf numFmtId="44" fontId="25" fillId="0" borderId="0" xfId="0" applyNumberFormat="1" applyFont="1" applyBorder="1" applyAlignment="1">
      <alignment horizontal="left"/>
    </xf>
    <xf numFmtId="0" fontId="25" fillId="0" borderId="0" xfId="0" applyFont="1" applyAlignment="1">
      <alignment horizontal="center"/>
    </xf>
    <xf numFmtId="0" fontId="25" fillId="0" borderId="0" xfId="0" applyFont="1" applyAlignment="1">
      <alignment horizontal="left"/>
    </xf>
    <xf numFmtId="0" fontId="25" fillId="0" borderId="0" xfId="0" applyFont="1" applyAlignment="1">
      <alignment horizontal="left" vertical="center"/>
    </xf>
    <xf numFmtId="0" fontId="26" fillId="0" borderId="0" xfId="0" applyFont="1"/>
    <xf numFmtId="0" fontId="24" fillId="0" borderId="0" xfId="0" applyFont="1"/>
    <xf numFmtId="0" fontId="25" fillId="0" borderId="0" xfId="0" applyFont="1" applyBorder="1"/>
    <xf numFmtId="0" fontId="29" fillId="0" borderId="0" xfId="0" applyFont="1" applyAlignment="1"/>
    <xf numFmtId="0" fontId="7" fillId="0" borderId="1" xfId="0" applyFont="1" applyBorder="1" applyAlignment="1">
      <alignment horizontal="left"/>
    </xf>
    <xf numFmtId="0" fontId="7" fillId="0" borderId="0" xfId="0" applyFont="1"/>
    <xf numFmtId="0" fontId="30" fillId="0" borderId="0" xfId="0" applyFont="1"/>
    <xf numFmtId="0" fontId="29" fillId="0" borderId="0" xfId="0" applyFont="1" applyBorder="1" applyAlignment="1"/>
    <xf numFmtId="0" fontId="29" fillId="0" borderId="0" xfId="0" applyFont="1" applyAlignment="1">
      <alignment horizontal="left"/>
    </xf>
    <xf numFmtId="0" fontId="7" fillId="0" borderId="0" xfId="0" applyFont="1" applyBorder="1" applyAlignment="1"/>
    <xf numFmtId="44" fontId="7" fillId="0" borderId="0" xfId="0" applyNumberFormat="1" applyFont="1" applyBorder="1" applyAlignment="1">
      <alignment horizontal="left"/>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horizontal="left" vertical="center"/>
    </xf>
    <xf numFmtId="0" fontId="30" fillId="0" borderId="0" xfId="0" applyFont="1" applyAlignment="1"/>
    <xf numFmtId="0" fontId="30" fillId="0" borderId="0" xfId="0" applyFont="1" applyBorder="1" applyAlignment="1"/>
    <xf numFmtId="0" fontId="31" fillId="0" borderId="0" xfId="0" applyFont="1"/>
    <xf numFmtId="0" fontId="29" fillId="0" borderId="0" xfId="0" applyFont="1"/>
    <xf numFmtId="0" fontId="7" fillId="0" borderId="0" xfId="0" applyFont="1" applyBorder="1"/>
    <xf numFmtId="0" fontId="30" fillId="0" borderId="0" xfId="0" applyFont="1" applyBorder="1" applyAlignment="1">
      <alignment wrapText="1"/>
    </xf>
    <xf numFmtId="0" fontId="25" fillId="0" borderId="0" xfId="0" applyFont="1" applyBorder="1" applyAlignment="1">
      <alignment horizontal="left"/>
    </xf>
    <xf numFmtId="0" fontId="33" fillId="0" borderId="1" xfId="0" applyFont="1" applyBorder="1" applyAlignment="1"/>
    <xf numFmtId="0" fontId="34" fillId="0" borderId="0" xfId="0" applyFont="1"/>
    <xf numFmtId="0" fontId="32" fillId="0" borderId="0" xfId="0" applyFont="1" applyAlignment="1">
      <alignment horizontal="left"/>
    </xf>
    <xf numFmtId="0" fontId="34" fillId="0" borderId="0" xfId="0" applyFont="1" applyBorder="1" applyAlignment="1"/>
    <xf numFmtId="0" fontId="2" fillId="0" borderId="1" xfId="0" applyFont="1" applyBorder="1" applyAlignment="1"/>
    <xf numFmtId="0" fontId="2" fillId="0" borderId="1" xfId="0" applyFont="1" applyBorder="1"/>
    <xf numFmtId="0" fontId="32" fillId="0" borderId="0" xfId="0" applyFont="1" applyAlignment="1">
      <alignment horizontal="left" vertical="center"/>
    </xf>
    <xf numFmtId="0" fontId="32" fillId="0" borderId="0" xfId="0" applyFont="1" applyBorder="1" applyAlignment="1"/>
    <xf numFmtId="0" fontId="32" fillId="0" borderId="0" xfId="0" applyFont="1"/>
    <xf numFmtId="0" fontId="35" fillId="0" borderId="0" xfId="0" applyFont="1"/>
    <xf numFmtId="0" fontId="35" fillId="0" borderId="0" xfId="0" applyFont="1" applyBorder="1"/>
    <xf numFmtId="0" fontId="2" fillId="0" borderId="0" xfId="0" applyFont="1" applyAlignment="1">
      <alignment horizontal="left" vertical="top" wrapText="1"/>
    </xf>
    <xf numFmtId="0" fontId="11" fillId="0" borderId="0" xfId="0" applyFont="1" applyAlignment="1">
      <alignment horizontal="left" vertical="top" wrapText="1"/>
    </xf>
    <xf numFmtId="0" fontId="36" fillId="0" borderId="0" xfId="0" applyFont="1" applyAlignment="1"/>
    <xf numFmtId="0" fontId="38" fillId="0" borderId="0" xfId="0" applyFont="1" applyAlignment="1"/>
    <xf numFmtId="0" fontId="5" fillId="0" borderId="0" xfId="0" applyFont="1"/>
    <xf numFmtId="0" fontId="1"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Alignment="1">
      <alignment vertical="top" wrapText="1"/>
    </xf>
    <xf numFmtId="0" fontId="2" fillId="0" borderId="0" xfId="0" applyNumberFormat="1" applyFont="1"/>
    <xf numFmtId="0" fontId="41" fillId="0" borderId="0" xfId="0" applyFont="1"/>
    <xf numFmtId="0" fontId="5" fillId="0" borderId="12" xfId="0" applyFont="1" applyBorder="1"/>
    <xf numFmtId="0" fontId="5" fillId="0" borderId="12" xfId="0" applyFont="1" applyBorder="1" applyAlignment="1">
      <alignment horizontal="left" wrapText="1"/>
    </xf>
    <xf numFmtId="0" fontId="5" fillId="0" borderId="3" xfId="0" applyFont="1" applyBorder="1" applyAlignment="1">
      <alignment horizontal="left" wrapText="1"/>
    </xf>
    <xf numFmtId="0" fontId="40" fillId="0" borderId="2" xfId="0" applyFont="1" applyBorder="1" applyAlignment="1">
      <alignment horizontal="left" wrapText="1"/>
    </xf>
    <xf numFmtId="0" fontId="40" fillId="0" borderId="4" xfId="0" applyFont="1" applyBorder="1" applyAlignment="1">
      <alignment horizontal="left" wrapText="1"/>
    </xf>
    <xf numFmtId="0" fontId="42" fillId="0" borderId="0" xfId="0" applyFont="1" applyAlignment="1" applyProtection="1">
      <alignment vertical="center"/>
      <protection hidden="1"/>
    </xf>
    <xf numFmtId="0" fontId="5" fillId="0" borderId="12" xfId="0" applyFont="1" applyBorder="1" applyAlignment="1">
      <alignment horizontal="left"/>
    </xf>
    <xf numFmtId="0" fontId="5" fillId="0" borderId="3" xfId="0" applyFont="1" applyBorder="1" applyAlignment="1">
      <alignment horizontal="left"/>
    </xf>
    <xf numFmtId="0" fontId="40" fillId="0" borderId="2" xfId="0" applyFont="1" applyBorder="1" applyAlignment="1">
      <alignment horizontal="left"/>
    </xf>
    <xf numFmtId="0" fontId="40" fillId="0" borderId="4" xfId="0" applyFont="1" applyBorder="1" applyAlignment="1">
      <alignment horizontal="left"/>
    </xf>
    <xf numFmtId="0" fontId="41" fillId="0" borderId="12" xfId="0" applyFont="1" applyBorder="1"/>
    <xf numFmtId="0" fontId="5" fillId="0" borderId="3" xfId="0" applyFont="1" applyBorder="1" applyAlignment="1">
      <alignment wrapText="1"/>
    </xf>
    <xf numFmtId="0" fontId="40" fillId="0" borderId="2" xfId="0" applyFont="1" applyBorder="1" applyAlignment="1"/>
    <xf numFmtId="0" fontId="5" fillId="0" borderId="4" xfId="0" applyFont="1" applyBorder="1" applyAlignment="1">
      <alignment horizontal="left" wrapText="1"/>
    </xf>
    <xf numFmtId="0" fontId="2" fillId="0" borderId="1" xfId="0" applyFont="1" applyBorder="1" applyAlignment="1">
      <alignment horizontal="left"/>
    </xf>
    <xf numFmtId="0" fontId="2" fillId="0" borderId="2" xfId="0" applyFont="1" applyBorder="1" applyAlignment="1"/>
    <xf numFmtId="0" fontId="2" fillId="0" borderId="0" xfId="0" applyFont="1" applyAlignment="1"/>
    <xf numFmtId="0" fontId="2" fillId="0" borderId="0" xfId="0" applyFont="1"/>
    <xf numFmtId="0" fontId="43" fillId="0" borderId="0" xfId="3">
      <alignment vertical="top"/>
    </xf>
    <xf numFmtId="0" fontId="45" fillId="0" borderId="0" xfId="3" applyFont="1" applyAlignment="1">
      <alignment horizontal="left" vertical="top" wrapText="1" readingOrder="1"/>
    </xf>
    <xf numFmtId="0" fontId="49" fillId="0" borderId="0" xfId="4">
      <alignment wrapText="1"/>
    </xf>
    <xf numFmtId="0" fontId="50" fillId="4" borderId="0" xfId="4" applyFont="1" applyFill="1" applyBorder="1" applyAlignment="1">
      <alignment vertical="top" wrapText="1"/>
    </xf>
    <xf numFmtId="0" fontId="51" fillId="0" borderId="13" xfId="4" applyFont="1" applyFill="1" applyBorder="1" applyAlignment="1">
      <alignment vertical="top" wrapText="1"/>
    </xf>
    <xf numFmtId="164" fontId="51" fillId="0" borderId="13" xfId="4" applyNumberFormat="1" applyFont="1" applyFill="1" applyBorder="1" applyAlignment="1">
      <alignment vertical="top" wrapText="1"/>
    </xf>
    <xf numFmtId="165" fontId="51" fillId="0" borderId="13" xfId="4" applyNumberFormat="1" applyFont="1" applyFill="1" applyBorder="1" applyAlignment="1">
      <alignment vertical="top" wrapText="1"/>
    </xf>
    <xf numFmtId="3" fontId="17" fillId="0" borderId="0" xfId="2" applyNumberFormat="1" applyFont="1" applyFill="1" applyBorder="1" applyAlignment="1" applyProtection="1"/>
    <xf numFmtId="0" fontId="2" fillId="0" borderId="0" xfId="0" applyFont="1" applyBorder="1" applyAlignment="1">
      <alignment horizontal="justify" vertical="top" wrapText="1"/>
    </xf>
    <xf numFmtId="0" fontId="2" fillId="0" borderId="2" xfId="0" applyFont="1" applyBorder="1" applyAlignment="1">
      <alignment horizontal="left"/>
    </xf>
    <xf numFmtId="0" fontId="2" fillId="0" borderId="0" xfId="0" applyFont="1" applyBorder="1" applyAlignment="1">
      <alignment vertical="top" wrapText="1"/>
    </xf>
    <xf numFmtId="0" fontId="2" fillId="0" borderId="0" xfId="0" applyFont="1"/>
    <xf numFmtId="0" fontId="3" fillId="0" borderId="8" xfId="1" applyBorder="1" applyAlignment="1">
      <alignment vertical="top"/>
    </xf>
    <xf numFmtId="0" fontId="3" fillId="0" borderId="0" xfId="1" applyBorder="1" applyAlignment="1">
      <alignment vertical="top"/>
    </xf>
    <xf numFmtId="0" fontId="0" fillId="0" borderId="0" xfId="0" applyBorder="1" applyAlignment="1">
      <alignment vertical="top" wrapText="1"/>
    </xf>
    <xf numFmtId="0" fontId="1" fillId="0" borderId="0" xfId="0" applyFont="1" applyBorder="1"/>
    <xf numFmtId="0" fontId="2" fillId="0" borderId="1" xfId="0" applyFont="1" applyBorder="1" applyAlignment="1">
      <alignment horizontal="center"/>
    </xf>
    <xf numFmtId="0" fontId="2" fillId="0" borderId="3" xfId="0" applyFont="1" applyBorder="1" applyAlignment="1">
      <alignment horizontal="center" vertical="center"/>
    </xf>
    <xf numFmtId="0" fontId="2" fillId="0" borderId="12" xfId="0" applyFont="1" applyBorder="1" applyAlignment="1">
      <alignment horizontal="center" vertical="center" wrapText="1"/>
    </xf>
    <xf numFmtId="0" fontId="2" fillId="0" borderId="12" xfId="0" applyFont="1" applyBorder="1" applyAlignment="1">
      <alignment horizontal="center" vertical="center"/>
    </xf>
    <xf numFmtId="0" fontId="2" fillId="0" borderId="12" xfId="0" applyFont="1" applyBorder="1" applyAlignment="1"/>
    <xf numFmtId="0" fontId="2" fillId="0" borderId="12" xfId="0" applyFont="1" applyBorder="1" applyAlignment="1">
      <alignment horizontal="center" wrapText="1"/>
    </xf>
    <xf numFmtId="3" fontId="2" fillId="0" borderId="1" xfId="0" applyNumberFormat="1" applyFont="1" applyBorder="1" applyAlignment="1">
      <alignment horizontal="center"/>
    </xf>
    <xf numFmtId="0" fontId="2" fillId="0" borderId="0" xfId="0" applyFont="1" applyBorder="1" applyAlignment="1">
      <alignment horizontal="left"/>
    </xf>
    <xf numFmtId="0" fontId="2" fillId="0" borderId="0" xfId="0" applyFont="1" applyAlignment="1">
      <alignment wrapText="1"/>
    </xf>
    <xf numFmtId="0" fontId="2" fillId="0" borderId="0" xfId="0" applyFont="1" applyBorder="1" applyAlignment="1">
      <alignment horizontal="center"/>
    </xf>
    <xf numFmtId="0" fontId="2" fillId="0" borderId="2" xfId="0" applyFont="1" applyBorder="1"/>
    <xf numFmtId="0" fontId="5" fillId="0" borderId="1" xfId="0" applyFont="1" applyBorder="1" applyAlignment="1">
      <alignment horizontal="left"/>
    </xf>
    <xf numFmtId="0" fontId="0" fillId="0" borderId="15" xfId="0" applyBorder="1"/>
    <xf numFmtId="0" fontId="0" fillId="0" borderId="16" xfId="0" applyBorder="1"/>
    <xf numFmtId="0" fontId="0" fillId="0" borderId="17" xfId="0" applyBorder="1"/>
    <xf numFmtId="0" fontId="0" fillId="0" borderId="18" xfId="0" applyBorder="1"/>
    <xf numFmtId="0" fontId="0" fillId="0" borderId="0" xfId="0" applyBorder="1"/>
    <xf numFmtId="0" fontId="0" fillId="0" borderId="19" xfId="0" applyBorder="1"/>
    <xf numFmtId="0" fontId="0" fillId="0" borderId="20" xfId="0" applyBorder="1"/>
    <xf numFmtId="0" fontId="0" fillId="0" borderId="21" xfId="0" applyBorder="1"/>
    <xf numFmtId="0" fontId="0" fillId="0" borderId="22" xfId="0" applyBorder="1"/>
    <xf numFmtId="0" fontId="2" fillId="0" borderId="0" xfId="0" applyFont="1" applyBorder="1" applyAlignment="1">
      <alignment horizontal="left"/>
    </xf>
    <xf numFmtId="0" fontId="10" fillId="0" borderId="0" xfId="1" applyFont="1" applyBorder="1" applyAlignment="1">
      <alignment horizontal="justify" vertical="top"/>
    </xf>
    <xf numFmtId="0" fontId="25" fillId="0" borderId="0" xfId="0" applyFont="1" applyBorder="1" applyAlignment="1">
      <alignment horizontal="justify" vertical="top" wrapText="1"/>
    </xf>
    <xf numFmtId="0" fontId="4" fillId="0" borderId="0" xfId="1" applyFont="1" applyBorder="1" applyAlignment="1">
      <alignment horizontal="justify" vertical="top"/>
    </xf>
    <xf numFmtId="0" fontId="2" fillId="0" borderId="0" xfId="0" applyFont="1" applyBorder="1" applyAlignment="1">
      <alignment horizontal="justify" vertical="top" wrapText="1"/>
    </xf>
    <xf numFmtId="0" fontId="7" fillId="0" borderId="0" xfId="0" applyFont="1" applyBorder="1" applyAlignment="1">
      <alignment horizontal="justify" vertical="top" wrapText="1"/>
    </xf>
    <xf numFmtId="0" fontId="2" fillId="0" borderId="0" xfId="0" applyFont="1"/>
    <xf numFmtId="0" fontId="19" fillId="0" borderId="0" xfId="2" applyFont="1" applyAlignment="1">
      <alignment horizontal="center"/>
    </xf>
    <xf numFmtId="0" fontId="7" fillId="0" borderId="0" xfId="0" applyFont="1" applyBorder="1" applyAlignment="1">
      <alignment horizontal="left"/>
    </xf>
    <xf numFmtId="0" fontId="58" fillId="0" borderId="0" xfId="0" applyFont="1"/>
    <xf numFmtId="0" fontId="39" fillId="0" borderId="0" xfId="0" applyFont="1"/>
    <xf numFmtId="0" fontId="60" fillId="0" borderId="0" xfId="0" applyFont="1"/>
    <xf numFmtId="0" fontId="53" fillId="0" borderId="0" xfId="0" applyFont="1" applyAlignment="1">
      <alignment horizontal="center" vertical="center"/>
    </xf>
    <xf numFmtId="0" fontId="55" fillId="0" borderId="0" xfId="0" applyFont="1" applyAlignment="1"/>
    <xf numFmtId="0" fontId="54" fillId="0" borderId="0" xfId="0" applyFont="1" applyAlignment="1"/>
    <xf numFmtId="0" fontId="56" fillId="0" borderId="0" xfId="0" applyFont="1" applyAlignment="1">
      <alignment horizontal="center"/>
    </xf>
    <xf numFmtId="0" fontId="52" fillId="0" borderId="0" xfId="0" applyFont="1" applyAlignment="1">
      <alignment horizontal="center"/>
    </xf>
    <xf numFmtId="0" fontId="2" fillId="0" borderId="0" xfId="0" applyFont="1" applyAlignment="1">
      <alignment horizontal="left"/>
    </xf>
    <xf numFmtId="0" fontId="2" fillId="0" borderId="0" xfId="0" applyFont="1" applyAlignment="1">
      <alignment horizontal="justify" vertical="center"/>
    </xf>
    <xf numFmtId="0" fontId="11" fillId="0" borderId="0" xfId="0" applyFont="1" applyAlignment="1">
      <alignment horizontal="justify" wrapText="1"/>
    </xf>
    <xf numFmtId="0" fontId="0" fillId="0" borderId="0" xfId="0" applyAlignment="1">
      <alignment wrapText="1"/>
    </xf>
    <xf numFmtId="0" fontId="5" fillId="0" borderId="3" xfId="0" applyFont="1" applyBorder="1" applyAlignment="1">
      <alignment horizontal="left"/>
    </xf>
    <xf numFmtId="0" fontId="5" fillId="0" borderId="2" xfId="0" applyFont="1" applyBorder="1" applyAlignment="1">
      <alignment horizontal="left"/>
    </xf>
    <xf numFmtId="0" fontId="5" fillId="0" borderId="4" xfId="0" applyFont="1" applyBorder="1" applyAlignment="1">
      <alignment horizontal="left"/>
    </xf>
    <xf numFmtId="0" fontId="5" fillId="0" borderId="3" xfId="0" applyFont="1" applyBorder="1" applyAlignment="1">
      <alignment horizontal="left" wrapText="1"/>
    </xf>
    <xf numFmtId="0" fontId="5" fillId="0" borderId="2" xfId="0" applyFont="1" applyBorder="1" applyAlignment="1">
      <alignment horizontal="left" wrapText="1"/>
    </xf>
    <xf numFmtId="0" fontId="5" fillId="0" borderId="4" xfId="0" applyFont="1" applyBorder="1" applyAlignment="1">
      <alignment horizontal="left" wrapText="1"/>
    </xf>
    <xf numFmtId="0" fontId="41" fillId="0" borderId="3" xfId="0" applyFont="1" applyBorder="1" applyAlignment="1">
      <alignment horizontal="left"/>
    </xf>
    <xf numFmtId="0" fontId="41" fillId="0" borderId="2" xfId="0" applyFont="1" applyBorder="1" applyAlignment="1">
      <alignment horizontal="left"/>
    </xf>
    <xf numFmtId="0" fontId="41" fillId="0" borderId="4" xfId="0" applyFont="1" applyBorder="1" applyAlignment="1">
      <alignment horizontal="left"/>
    </xf>
    <xf numFmtId="0" fontId="5" fillId="0" borderId="3" xfId="0" applyNumberFormat="1" applyFont="1" applyBorder="1" applyAlignment="1">
      <alignment horizontal="left" wrapText="1"/>
    </xf>
    <xf numFmtId="0" fontId="5" fillId="0" borderId="2" xfId="0" applyNumberFormat="1" applyFont="1" applyBorder="1" applyAlignment="1">
      <alignment horizontal="left" wrapText="1"/>
    </xf>
    <xf numFmtId="0" fontId="5" fillId="0" borderId="4" xfId="0" applyNumberFormat="1" applyFont="1" applyBorder="1" applyAlignment="1">
      <alignment horizontal="left" wrapText="1"/>
    </xf>
    <xf numFmtId="16" fontId="5" fillId="0" borderId="3" xfId="0" applyNumberFormat="1" applyFont="1" applyBorder="1" applyAlignment="1">
      <alignment horizontal="left" wrapText="1"/>
    </xf>
    <xf numFmtId="0" fontId="5" fillId="0" borderId="0" xfId="0" applyFont="1" applyAlignment="1">
      <alignment horizontal="left"/>
    </xf>
    <xf numFmtId="0" fontId="7" fillId="0" borderId="5" xfId="0" applyNumberFormat="1" applyFont="1" applyBorder="1" applyAlignment="1">
      <alignment horizontal="center" vertical="center" wrapText="1"/>
    </xf>
    <xf numFmtId="0" fontId="0" fillId="0" borderId="6" xfId="0" applyFont="1" applyBorder="1"/>
    <xf numFmtId="0" fontId="0" fillId="0" borderId="7" xfId="0" applyFont="1" applyBorder="1"/>
    <xf numFmtId="0" fontId="0" fillId="0" borderId="10" xfId="0" applyFont="1" applyBorder="1"/>
    <xf numFmtId="0" fontId="0" fillId="0" borderId="1" xfId="0" applyFont="1" applyBorder="1"/>
    <xf numFmtId="0" fontId="0" fillId="0" borderId="11" xfId="0" applyFont="1" applyBorder="1"/>
    <xf numFmtId="0" fontId="40" fillId="0" borderId="2" xfId="0" applyFont="1" applyBorder="1"/>
    <xf numFmtId="0" fontId="40" fillId="0" borderId="4" xfId="0" applyFont="1" applyBorder="1"/>
    <xf numFmtId="0" fontId="40" fillId="0" borderId="2" xfId="0" applyFont="1" applyBorder="1" applyAlignment="1">
      <alignment horizontal="left" wrapText="1"/>
    </xf>
    <xf numFmtId="0" fontId="40" fillId="0" borderId="4" xfId="0" applyFont="1" applyBorder="1" applyAlignment="1">
      <alignment horizontal="left" wrapText="1"/>
    </xf>
    <xf numFmtId="0" fontId="2" fillId="0" borderId="2" xfId="0" applyFont="1" applyBorder="1" applyAlignment="1">
      <alignment horizontal="left"/>
    </xf>
    <xf numFmtId="0" fontId="2" fillId="0" borderId="4" xfId="0" applyFont="1" applyBorder="1" applyAlignment="1">
      <alignment horizontal="left"/>
    </xf>
    <xf numFmtId="0" fontId="2" fillId="0" borderId="12" xfId="0" applyFont="1" applyBorder="1" applyAlignment="1">
      <alignment horizontal="center" wrapText="1"/>
    </xf>
    <xf numFmtId="0" fontId="32" fillId="0" borderId="0" xfId="0" applyFont="1" applyAlignment="1">
      <alignment horizontal="center"/>
    </xf>
    <xf numFmtId="0" fontId="2" fillId="0" borderId="0" xfId="0" applyFont="1" applyAlignment="1">
      <alignment horizontal="center"/>
    </xf>
    <xf numFmtId="0" fontId="2" fillId="0" borderId="3" xfId="0" applyFont="1" applyBorder="1" applyAlignment="1">
      <alignment horizontal="left" vertical="center"/>
    </xf>
    <xf numFmtId="0" fontId="2" fillId="0" borderId="2" xfId="0" applyFont="1" applyBorder="1" applyAlignment="1">
      <alignment horizontal="left" vertical="center"/>
    </xf>
    <xf numFmtId="0" fontId="2" fillId="0" borderId="4" xfId="0" applyFont="1" applyBorder="1" applyAlignment="1">
      <alignment horizontal="left" vertical="center"/>
    </xf>
    <xf numFmtId="0" fontId="2" fillId="0" borderId="12" xfId="0" applyFont="1" applyBorder="1" applyAlignment="1">
      <alignment horizontal="left" vertical="center"/>
    </xf>
    <xf numFmtId="15" fontId="2" fillId="0" borderId="1" xfId="0" applyNumberFormat="1" applyFont="1" applyBorder="1" applyAlignment="1">
      <alignment horizontal="left"/>
    </xf>
    <xf numFmtId="0" fontId="2" fillId="0" borderId="1" xfId="0" applyFont="1" applyBorder="1" applyAlignment="1">
      <alignment horizontal="left"/>
    </xf>
    <xf numFmtId="0" fontId="2" fillId="0" borderId="1" xfId="0" applyFont="1" applyBorder="1" applyAlignment="1">
      <alignment horizontal="center"/>
    </xf>
    <xf numFmtId="0" fontId="2" fillId="0" borderId="0" xfId="0" applyFont="1" applyAlignment="1">
      <alignment horizontal="left" vertical="top" wrapText="1"/>
    </xf>
    <xf numFmtId="3" fontId="2" fillId="0" borderId="1" xfId="0" applyNumberFormat="1" applyFont="1" applyBorder="1" applyAlignment="1">
      <alignment horizontal="center"/>
    </xf>
    <xf numFmtId="14" fontId="2" fillId="0" borderId="1" xfId="0" applyNumberFormat="1" applyFont="1" applyBorder="1" applyAlignment="1">
      <alignment horizontal="left"/>
    </xf>
    <xf numFmtId="3" fontId="2" fillId="0" borderId="2" xfId="0" applyNumberFormat="1" applyFont="1" applyBorder="1" applyAlignment="1">
      <alignment horizontal="left"/>
    </xf>
    <xf numFmtId="0" fontId="2" fillId="0" borderId="6" xfId="0" applyFont="1" applyBorder="1" applyAlignment="1">
      <alignment horizontal="left"/>
    </xf>
    <xf numFmtId="0" fontId="2" fillId="0" borderId="0" xfId="0" applyFont="1" applyAlignment="1">
      <alignment horizontal="left" wrapText="1"/>
    </xf>
    <xf numFmtId="0" fontId="2" fillId="0" borderId="0" xfId="0" applyFont="1" applyBorder="1" applyAlignment="1">
      <alignment horizontal="center"/>
    </xf>
    <xf numFmtId="0" fontId="2" fillId="0" borderId="0" xfId="0" applyFont="1" applyBorder="1" applyAlignment="1">
      <alignment horizontal="left"/>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0"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 xfId="0" applyFont="1" applyBorder="1" applyAlignment="1">
      <alignment horizontal="left" vertical="top" wrapText="1"/>
    </xf>
    <xf numFmtId="0" fontId="2" fillId="0" borderId="11" xfId="0" applyFont="1" applyBorder="1" applyAlignment="1">
      <alignment horizontal="left" vertical="top" wrapText="1"/>
    </xf>
    <xf numFmtId="3" fontId="17" fillId="0" borderId="0" xfId="2" applyNumberFormat="1" applyFont="1" applyFill="1" applyBorder="1" applyAlignment="1" applyProtection="1"/>
    <xf numFmtId="0" fontId="16" fillId="0" borderId="0" xfId="2" applyAlignment="1"/>
    <xf numFmtId="3" fontId="21" fillId="0" borderId="0" xfId="2" applyNumberFormat="1" applyFont="1" applyFill="1" applyBorder="1" applyAlignment="1" applyProtection="1"/>
    <xf numFmtId="0" fontId="10" fillId="0" borderId="5" xfId="1" applyFont="1" applyBorder="1" applyAlignment="1">
      <alignment horizontal="justify" vertical="top" wrapText="1"/>
    </xf>
    <xf numFmtId="0" fontId="10" fillId="0" borderId="6" xfId="1" applyFont="1" applyBorder="1" applyAlignment="1">
      <alignment horizontal="justify" vertical="top"/>
    </xf>
    <xf numFmtId="0" fontId="10" fillId="0" borderId="7" xfId="1" applyFont="1" applyBorder="1" applyAlignment="1">
      <alignment horizontal="justify" vertical="top"/>
    </xf>
    <xf numFmtId="0" fontId="10" fillId="0" borderId="8" xfId="1" applyFont="1" applyBorder="1" applyAlignment="1">
      <alignment horizontal="justify" vertical="top" wrapText="1"/>
    </xf>
    <xf numFmtId="0" fontId="10" fillId="0" borderId="0" xfId="1" applyFont="1" applyBorder="1" applyAlignment="1">
      <alignment horizontal="justify" vertical="top"/>
    </xf>
    <xf numFmtId="0" fontId="10" fillId="0" borderId="9" xfId="1" applyFont="1" applyBorder="1" applyAlignment="1">
      <alignment horizontal="justify" vertical="top"/>
    </xf>
    <xf numFmtId="0" fontId="10" fillId="0" borderId="8" xfId="1" applyFont="1" applyBorder="1" applyAlignment="1">
      <alignment horizontal="justify" vertical="top"/>
    </xf>
    <xf numFmtId="0" fontId="10" fillId="0" borderId="10" xfId="1" applyFont="1" applyBorder="1" applyAlignment="1">
      <alignment horizontal="justify" vertical="top"/>
    </xf>
    <xf numFmtId="0" fontId="10" fillId="0" borderId="1" xfId="1" applyFont="1" applyBorder="1" applyAlignment="1">
      <alignment horizontal="justify" vertical="top"/>
    </xf>
    <xf numFmtId="0" fontId="10" fillId="0" borderId="11" xfId="1" applyFont="1" applyBorder="1" applyAlignment="1">
      <alignment horizontal="justify" vertical="top"/>
    </xf>
    <xf numFmtId="0" fontId="25" fillId="0" borderId="5" xfId="0" applyFont="1" applyBorder="1" applyAlignment="1">
      <alignment horizontal="justify" vertical="top" wrapText="1"/>
    </xf>
    <xf numFmtId="0" fontId="25" fillId="0" borderId="6" xfId="0" applyFont="1" applyBorder="1" applyAlignment="1">
      <alignment horizontal="justify" vertical="top" wrapText="1"/>
    </xf>
    <xf numFmtId="0" fontId="25" fillId="0" borderId="7" xfId="0" applyFont="1" applyBorder="1" applyAlignment="1">
      <alignment horizontal="justify" vertical="top" wrapText="1"/>
    </xf>
    <xf numFmtId="0" fontId="25" fillId="0" borderId="8" xfId="0" applyFont="1" applyBorder="1" applyAlignment="1">
      <alignment horizontal="justify" vertical="top" wrapText="1"/>
    </xf>
    <xf numFmtId="0" fontId="25" fillId="0" borderId="0" xfId="0" applyFont="1" applyBorder="1" applyAlignment="1">
      <alignment horizontal="justify" vertical="top" wrapText="1"/>
    </xf>
    <xf numFmtId="0" fontId="25" fillId="0" borderId="9" xfId="0" applyFont="1" applyBorder="1" applyAlignment="1">
      <alignment horizontal="justify" vertical="top" wrapText="1"/>
    </xf>
    <xf numFmtId="0" fontId="25" fillId="0" borderId="10" xfId="0" applyFont="1" applyBorder="1" applyAlignment="1">
      <alignment horizontal="justify" vertical="top" wrapText="1"/>
    </xf>
    <xf numFmtId="0" fontId="25" fillId="0" borderId="1" xfId="0" applyFont="1" applyBorder="1" applyAlignment="1">
      <alignment horizontal="justify" vertical="top" wrapText="1"/>
    </xf>
    <xf numFmtId="0" fontId="25" fillId="0" borderId="11" xfId="0" applyFont="1" applyBorder="1" applyAlignment="1">
      <alignment horizontal="justify" vertical="top" wrapText="1"/>
    </xf>
    <xf numFmtId="0" fontId="25" fillId="0" borderId="3" xfId="0" applyFont="1" applyBorder="1" applyAlignment="1">
      <alignment horizontal="left"/>
    </xf>
    <xf numFmtId="0" fontId="25" fillId="0" borderId="2" xfId="0" applyFont="1" applyBorder="1" applyAlignment="1">
      <alignment horizontal="left"/>
    </xf>
    <xf numFmtId="0" fontId="25" fillId="0" borderId="4" xfId="0" applyFont="1" applyBorder="1" applyAlignment="1">
      <alignment horizontal="left"/>
    </xf>
    <xf numFmtId="0" fontId="57" fillId="0" borderId="3" xfId="0" applyFont="1" applyBorder="1" applyAlignment="1">
      <alignment horizontal="left"/>
    </xf>
    <xf numFmtId="0" fontId="57" fillId="0" borderId="2" xfId="0" applyFont="1" applyBorder="1" applyAlignment="1">
      <alignment horizontal="left"/>
    </xf>
    <xf numFmtId="0" fontId="57" fillId="0" borderId="4" xfId="0" applyFont="1" applyBorder="1" applyAlignment="1">
      <alignment horizontal="left"/>
    </xf>
    <xf numFmtId="0" fontId="2" fillId="0" borderId="3" xfId="0" applyFont="1" applyBorder="1" applyAlignment="1">
      <alignment horizontal="left"/>
    </xf>
    <xf numFmtId="0" fontId="39" fillId="0" borderId="3" xfId="0" applyFont="1" applyBorder="1" applyAlignment="1">
      <alignment horizontal="left"/>
    </xf>
    <xf numFmtId="0" fontId="39" fillId="0" borderId="2" xfId="0" applyFont="1" applyBorder="1" applyAlignment="1">
      <alignment horizontal="left"/>
    </xf>
    <xf numFmtId="0" fontId="39" fillId="0" borderId="4" xfId="0" applyFont="1" applyBorder="1" applyAlignment="1">
      <alignment horizontal="left"/>
    </xf>
    <xf numFmtId="0" fontId="4" fillId="0" borderId="5" xfId="1" applyFont="1" applyBorder="1" applyAlignment="1">
      <alignment horizontal="justify" vertical="top"/>
    </xf>
    <xf numFmtId="0" fontId="4" fillId="0" borderId="6" xfId="1" applyFont="1" applyBorder="1" applyAlignment="1">
      <alignment horizontal="justify" vertical="top"/>
    </xf>
    <xf numFmtId="0" fontId="4" fillId="0" borderId="7" xfId="1" applyFont="1" applyBorder="1" applyAlignment="1">
      <alignment horizontal="justify" vertical="top"/>
    </xf>
    <xf numFmtId="0" fontId="4" fillId="0" borderId="8" xfId="1" applyFont="1" applyBorder="1" applyAlignment="1">
      <alignment horizontal="justify" vertical="top"/>
    </xf>
    <xf numFmtId="0" fontId="4" fillId="0" borderId="0" xfId="1" applyFont="1" applyBorder="1" applyAlignment="1">
      <alignment horizontal="justify" vertical="top"/>
    </xf>
    <xf numFmtId="0" fontId="4" fillId="0" borderId="9" xfId="1" applyFont="1" applyBorder="1" applyAlignment="1">
      <alignment horizontal="justify" vertical="top"/>
    </xf>
    <xf numFmtId="0" fontId="4" fillId="0" borderId="10" xfId="1" applyFont="1" applyBorder="1" applyAlignment="1">
      <alignment horizontal="justify" vertical="top"/>
    </xf>
    <xf numFmtId="0" fontId="4" fillId="0" borderId="1" xfId="1" applyFont="1" applyBorder="1" applyAlignment="1">
      <alignment horizontal="justify" vertical="top"/>
    </xf>
    <xf numFmtId="0" fontId="4" fillId="0" borderId="11" xfId="1" applyFont="1" applyBorder="1" applyAlignment="1">
      <alignment horizontal="justify" vertical="top"/>
    </xf>
    <xf numFmtId="0" fontId="2" fillId="0" borderId="5" xfId="0" applyFont="1" applyBorder="1" applyAlignment="1">
      <alignment horizontal="justify" vertical="top" wrapText="1"/>
    </xf>
    <xf numFmtId="0" fontId="2" fillId="0" borderId="6" xfId="0" applyFont="1" applyBorder="1" applyAlignment="1">
      <alignment horizontal="justify" vertical="top" wrapText="1"/>
    </xf>
    <xf numFmtId="0" fontId="2" fillId="0" borderId="7" xfId="0" applyFont="1" applyBorder="1" applyAlignment="1">
      <alignment horizontal="justify" vertical="top" wrapText="1"/>
    </xf>
    <xf numFmtId="0" fontId="2" fillId="0" borderId="8" xfId="0" applyFont="1" applyBorder="1" applyAlignment="1">
      <alignment horizontal="justify" vertical="top" wrapText="1"/>
    </xf>
    <xf numFmtId="0" fontId="2" fillId="0" borderId="0" xfId="0" applyFont="1" applyBorder="1" applyAlignment="1">
      <alignment horizontal="justify" vertical="top" wrapText="1"/>
    </xf>
    <xf numFmtId="0" fontId="2" fillId="0" borderId="9" xfId="0" applyFont="1" applyBorder="1" applyAlignment="1">
      <alignment horizontal="justify" vertical="top" wrapText="1"/>
    </xf>
    <xf numFmtId="0" fontId="2" fillId="0" borderId="10" xfId="0" applyFont="1" applyBorder="1" applyAlignment="1">
      <alignment horizontal="justify" vertical="top" wrapText="1"/>
    </xf>
    <xf numFmtId="0" fontId="2" fillId="0" borderId="1" xfId="0" applyFont="1" applyBorder="1" applyAlignment="1">
      <alignment horizontal="justify" vertical="top" wrapText="1"/>
    </xf>
    <xf numFmtId="0" fontId="2" fillId="0" borderId="11" xfId="0" applyFont="1" applyBorder="1" applyAlignment="1">
      <alignment horizontal="justify" vertical="top" wrapText="1"/>
    </xf>
    <xf numFmtId="0" fontId="27" fillId="0" borderId="5" xfId="1" applyFont="1" applyBorder="1" applyAlignment="1">
      <alignment horizontal="justify" vertical="top"/>
    </xf>
    <xf numFmtId="0" fontId="25" fillId="0" borderId="1" xfId="0" applyFont="1" applyBorder="1" applyAlignment="1">
      <alignment horizontal="left"/>
    </xf>
    <xf numFmtId="0" fontId="2" fillId="0" borderId="0" xfId="0" applyFont="1" applyAlignment="1">
      <alignment horizontal="justify" vertical="top" wrapText="1"/>
    </xf>
    <xf numFmtId="0" fontId="2" fillId="0" borderId="2" xfId="0" applyFont="1" applyBorder="1" applyAlignment="1"/>
    <xf numFmtId="0" fontId="7" fillId="0" borderId="5" xfId="0" applyFont="1" applyBorder="1" applyAlignment="1">
      <alignment horizontal="justify" vertical="top" wrapText="1"/>
    </xf>
    <xf numFmtId="0" fontId="7" fillId="0" borderId="6" xfId="0" applyFont="1" applyBorder="1" applyAlignment="1">
      <alignment horizontal="justify" vertical="top" wrapText="1"/>
    </xf>
    <xf numFmtId="0" fontId="7" fillId="0" borderId="7" xfId="0" applyFont="1" applyBorder="1" applyAlignment="1">
      <alignment horizontal="justify" vertical="top" wrapText="1"/>
    </xf>
    <xf numFmtId="0" fontId="7" fillId="0" borderId="8" xfId="0" applyFont="1" applyBorder="1" applyAlignment="1">
      <alignment horizontal="justify" vertical="top" wrapText="1"/>
    </xf>
    <xf numFmtId="0" fontId="7" fillId="0" borderId="0" xfId="0" applyFont="1" applyBorder="1" applyAlignment="1">
      <alignment horizontal="justify" vertical="top" wrapText="1"/>
    </xf>
    <xf numFmtId="0" fontId="7" fillId="0" borderId="9" xfId="0" applyFont="1" applyBorder="1" applyAlignment="1">
      <alignment horizontal="justify" vertical="top" wrapText="1"/>
    </xf>
    <xf numFmtId="0" fontId="7" fillId="0" borderId="10" xfId="0" applyFont="1" applyBorder="1" applyAlignment="1">
      <alignment horizontal="justify" vertical="top" wrapText="1"/>
    </xf>
    <xf numFmtId="0" fontId="7" fillId="0" borderId="1" xfId="0" applyFont="1" applyBorder="1" applyAlignment="1">
      <alignment horizontal="justify" vertical="top" wrapText="1"/>
    </xf>
    <xf numFmtId="0" fontId="7" fillId="0" borderId="11" xfId="0" applyFont="1" applyBorder="1" applyAlignment="1">
      <alignment horizontal="justify" vertical="top" wrapText="1"/>
    </xf>
    <xf numFmtId="0" fontId="7" fillId="0" borderId="3" xfId="0" applyFont="1" applyBorder="1" applyAlignment="1">
      <alignment horizontal="left"/>
    </xf>
    <xf numFmtId="0" fontId="7" fillId="0" borderId="2" xfId="0" applyFont="1" applyBorder="1" applyAlignment="1">
      <alignment horizontal="left"/>
    </xf>
    <xf numFmtId="0" fontId="7" fillId="0" borderId="4" xfId="0" applyFont="1" applyBorder="1" applyAlignment="1">
      <alignment horizontal="left"/>
    </xf>
    <xf numFmtId="0" fontId="7" fillId="0" borderId="1" xfId="0" applyFont="1" applyBorder="1" applyAlignment="1">
      <alignment horizontal="left"/>
    </xf>
    <xf numFmtId="0" fontId="59" fillId="0" borderId="3" xfId="0" applyFont="1" applyBorder="1" applyAlignment="1">
      <alignment horizontal="left"/>
    </xf>
    <xf numFmtId="0" fontId="59" fillId="0" borderId="2" xfId="0" applyFont="1" applyBorder="1" applyAlignment="1">
      <alignment horizontal="left"/>
    </xf>
    <xf numFmtId="0" fontId="59" fillId="0" borderId="4" xfId="0" applyFont="1" applyBorder="1" applyAlignment="1">
      <alignment horizontal="left"/>
    </xf>
    <xf numFmtId="0" fontId="10" fillId="0" borderId="5" xfId="1" applyFont="1" applyBorder="1" applyAlignment="1">
      <alignment horizontal="justify" vertical="top"/>
    </xf>
    <xf numFmtId="0" fontId="28" fillId="0" borderId="6" xfId="0" applyFont="1" applyBorder="1" applyAlignment="1">
      <alignment horizontal="left"/>
    </xf>
    <xf numFmtId="0" fontId="4" fillId="0" borderId="5" xfId="1" applyFont="1" applyBorder="1" applyAlignment="1">
      <alignment horizontal="left" vertical="top" wrapText="1"/>
    </xf>
    <xf numFmtId="0" fontId="2" fillId="0" borderId="6" xfId="0" applyFont="1" applyBorder="1" applyAlignment="1">
      <alignment vertical="top" wrapText="1"/>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0" xfId="0" applyFont="1" applyBorder="1" applyAlignment="1">
      <alignment vertical="top" wrapText="1"/>
    </xf>
    <xf numFmtId="0" fontId="2" fillId="0" borderId="9" xfId="0" applyFont="1" applyBorder="1" applyAlignment="1">
      <alignment vertical="top" wrapText="1"/>
    </xf>
    <xf numFmtId="0" fontId="2" fillId="0" borderId="10" xfId="0" applyFont="1" applyBorder="1" applyAlignment="1">
      <alignment vertical="top" wrapText="1"/>
    </xf>
    <xf numFmtId="0" fontId="2" fillId="0" borderId="1" xfId="0" applyFont="1" applyBorder="1" applyAlignment="1">
      <alignment vertical="top" wrapText="1"/>
    </xf>
    <xf numFmtId="0" fontId="2" fillId="0" borderId="11" xfId="0" applyFont="1" applyBorder="1" applyAlignment="1">
      <alignment vertical="top" wrapText="1"/>
    </xf>
    <xf numFmtId="0" fontId="2" fillId="0" borderId="2" xfId="0" applyFont="1" applyBorder="1" applyAlignment="1">
      <alignment horizontal="center"/>
    </xf>
    <xf numFmtId="0" fontId="5" fillId="0" borderId="5" xfId="0" applyFont="1" applyBorder="1" applyAlignment="1">
      <alignment horizontal="justify" vertical="top" wrapText="1"/>
    </xf>
    <xf numFmtId="0" fontId="35" fillId="0" borderId="0" xfId="0" applyFont="1" applyAlignment="1">
      <alignment horizontal="left" vertical="top" wrapText="1"/>
    </xf>
    <xf numFmtId="0" fontId="35" fillId="0" borderId="0" xfId="0" applyFont="1"/>
    <xf numFmtId="0" fontId="36" fillId="0" borderId="0" xfId="0" applyFont="1"/>
    <xf numFmtId="0" fontId="38" fillId="0" borderId="0" xfId="0" applyFont="1"/>
    <xf numFmtId="0" fontId="1" fillId="0" borderId="0" xfId="0" applyFont="1" applyAlignment="1">
      <alignment horizontal="left" vertical="top" wrapText="1"/>
    </xf>
    <xf numFmtId="0" fontId="36" fillId="0" borderId="0" xfId="0" applyFont="1" applyAlignment="1"/>
    <xf numFmtId="0" fontId="11" fillId="0" borderId="0" xfId="0" applyFont="1" applyAlignment="1">
      <alignment horizontal="left" vertical="top" wrapText="1"/>
    </xf>
    <xf numFmtId="0" fontId="11" fillId="0" borderId="0" xfId="0" applyFont="1" applyAlignment="1">
      <alignment vertical="top" wrapText="1"/>
    </xf>
    <xf numFmtId="0" fontId="2" fillId="0" borderId="0" xfId="0" applyFont="1" applyAlignment="1">
      <alignment vertical="top" wrapText="1"/>
    </xf>
    <xf numFmtId="0" fontId="2" fillId="0" borderId="0" xfId="0" applyFont="1" applyAlignment="1"/>
    <xf numFmtId="0" fontId="11" fillId="0" borderId="0" xfId="0" applyFont="1"/>
    <xf numFmtId="0" fontId="2" fillId="0" borderId="0" xfId="0" applyFont="1"/>
    <xf numFmtId="0" fontId="32" fillId="0" borderId="0" xfId="0" applyFont="1" applyAlignment="1">
      <alignment horizontal="left"/>
    </xf>
    <xf numFmtId="0" fontId="32" fillId="0" borderId="0" xfId="0" applyFont="1" applyBorder="1" applyAlignment="1"/>
    <xf numFmtId="0" fontId="44" fillId="0" borderId="0" xfId="3" applyFont="1" applyAlignment="1">
      <alignment horizontal="center" vertical="top"/>
    </xf>
    <xf numFmtId="0" fontId="45" fillId="0" borderId="0" xfId="3" applyFont="1" applyAlignment="1">
      <alignment horizontal="left" vertical="top" wrapText="1" readingOrder="1"/>
    </xf>
    <xf numFmtId="0" fontId="43" fillId="0" borderId="0" xfId="3" applyFont="1" applyAlignment="1">
      <alignment horizontal="left" vertical="top" wrapText="1"/>
    </xf>
    <xf numFmtId="0" fontId="47" fillId="3" borderId="0" xfId="3" applyFont="1" applyFill="1" applyAlignment="1">
      <alignment horizontal="left" vertical="top" wrapText="1" readingOrder="1"/>
    </xf>
    <xf numFmtId="0" fontId="43" fillId="3" borderId="0" xfId="3" applyFont="1" applyFill="1" applyAlignment="1">
      <alignment horizontal="left" vertical="top" wrapText="1" readingOrder="1"/>
    </xf>
    <xf numFmtId="0" fontId="48" fillId="0" borderId="0" xfId="3" applyFont="1" applyAlignment="1">
      <alignment horizontal="left" vertical="top" wrapText="1"/>
    </xf>
    <xf numFmtId="0" fontId="48" fillId="0" borderId="0" xfId="3" applyFont="1" applyAlignment="1">
      <alignment horizontal="left" vertical="top" wrapText="1" readingOrder="1"/>
    </xf>
    <xf numFmtId="4" fontId="46" fillId="0" borderId="0" xfId="3" applyNumberFormat="1" applyFont="1" applyAlignment="1">
      <alignment horizontal="center" vertical="top"/>
    </xf>
    <xf numFmtId="3" fontId="46" fillId="0" borderId="0" xfId="3" applyNumberFormat="1" applyFont="1" applyAlignment="1">
      <alignment horizontal="center" vertical="top"/>
    </xf>
    <xf numFmtId="3" fontId="46" fillId="0" borderId="0" xfId="3" applyNumberFormat="1" applyFont="1" applyAlignment="1">
      <alignment horizontal="right" vertical="top"/>
    </xf>
    <xf numFmtId="0" fontId="45" fillId="0" borderId="0" xfId="3" applyFont="1" applyAlignment="1">
      <alignment horizontal="right" vertical="top"/>
    </xf>
    <xf numFmtId="0" fontId="51" fillId="0" borderId="14" xfId="4" applyFont="1" applyFill="1" applyBorder="1" applyAlignment="1">
      <alignment vertical="top" wrapText="1"/>
    </xf>
    <xf numFmtId="0" fontId="50" fillId="4" borderId="0" xfId="4" applyFont="1" applyFill="1" applyBorder="1" applyAlignment="1">
      <alignment vertical="top" wrapText="1"/>
    </xf>
    <xf numFmtId="0" fontId="51" fillId="0" borderId="0" xfId="4" applyFont="1" applyFill="1" applyBorder="1" applyAlignment="1">
      <alignment vertical="top" wrapText="1"/>
    </xf>
    <xf numFmtId="165" fontId="51" fillId="0" borderId="13" xfId="4" applyNumberFormat="1" applyFont="1" applyFill="1" applyBorder="1" applyAlignment="1">
      <alignment vertical="top" wrapText="1"/>
    </xf>
  </cellXfs>
  <cellStyles count="5">
    <cellStyle name="Explanatory Text" xfId="1" builtinId="53"/>
    <cellStyle name="Normal" xfId="0" builtinId="0"/>
    <cellStyle name="Normal 2" xfId="2"/>
    <cellStyle name="Normal 3" xfId="3"/>
    <cellStyle name="Normal 4" xfId="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www.escworks.net/"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6</xdr:row>
      <xdr:rowOff>0</xdr:rowOff>
    </xdr:from>
    <xdr:to>
      <xdr:col>8</xdr:col>
      <xdr:colOff>38100</xdr:colOff>
      <xdr:row>11</xdr:row>
      <xdr:rowOff>190500</xdr:rowOff>
    </xdr:to>
    <xdr:pic>
      <xdr:nvPicPr>
        <xdr:cNvPr id="2" name="Picture 1" descr="NCCo-op.jpg"/>
        <xdr:cNvPicPr>
          <a:picLocks noChangeAspect="1"/>
        </xdr:cNvPicPr>
      </xdr:nvPicPr>
      <xdr:blipFill>
        <a:blip xmlns:r="http://schemas.openxmlformats.org/officeDocument/2006/relationships" r:embed="rId1" cstate="print"/>
        <a:stretch>
          <a:fillRect/>
        </a:stretch>
      </xdr:blipFill>
      <xdr:spPr>
        <a:xfrm>
          <a:off x="1914526" y="1152525"/>
          <a:ext cx="3228974" cy="1152525"/>
        </a:xfrm>
        <a:prstGeom prst="rect">
          <a:avLst/>
        </a:prstGeom>
      </xdr:spPr>
    </xdr:pic>
    <xdr:clientData/>
  </xdr:twoCellAnchor>
  <xdr:twoCellAnchor editAs="oneCell">
    <xdr:from>
      <xdr:col>3</xdr:col>
      <xdr:colOff>238125</xdr:colOff>
      <xdr:row>22</xdr:row>
      <xdr:rowOff>0</xdr:rowOff>
    </xdr:from>
    <xdr:to>
      <xdr:col>7</xdr:col>
      <xdr:colOff>428625</xdr:colOff>
      <xdr:row>34</xdr:row>
      <xdr:rowOff>0</xdr:rowOff>
    </xdr:to>
    <xdr:pic>
      <xdr:nvPicPr>
        <xdr:cNvPr id="3" name="Picture 2"/>
        <xdr:cNvPicPr/>
      </xdr:nvPicPr>
      <xdr:blipFill>
        <a:blip xmlns:r="http://schemas.openxmlformats.org/officeDocument/2006/relationships" r:embed="rId2" cstate="print"/>
        <a:srcRect/>
        <a:stretch>
          <a:fillRect/>
        </a:stretch>
      </xdr:blipFill>
      <xdr:spPr bwMode="auto">
        <a:xfrm>
          <a:off x="2152650" y="4324350"/>
          <a:ext cx="2743200" cy="2286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527133</xdr:colOff>
      <xdr:row>32</xdr:row>
      <xdr:rowOff>180975</xdr:rowOff>
    </xdr:to>
    <xdr:pic>
      <xdr:nvPicPr>
        <xdr:cNvPr id="2" name="Picture 1" descr="Districts and Coops.PNG"/>
        <xdr:cNvPicPr>
          <a:picLocks noChangeAspect="1"/>
        </xdr:cNvPicPr>
      </xdr:nvPicPr>
      <xdr:blipFill>
        <a:blip xmlns:r="http://schemas.openxmlformats.org/officeDocument/2006/relationships" r:embed="rId1" cstate="print"/>
        <a:srcRect/>
        <a:stretch>
          <a:fillRect/>
        </a:stretch>
      </xdr:blipFill>
      <xdr:spPr bwMode="auto">
        <a:xfrm>
          <a:off x="1" y="0"/>
          <a:ext cx="6623132" cy="62769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85725</xdr:colOff>
      <xdr:row>34</xdr:row>
      <xdr:rowOff>0</xdr:rowOff>
    </xdr:to>
    <xdr:pic>
      <xdr:nvPicPr>
        <xdr:cNvPr id="2" name="Picture 1" descr="NAESCORG 2010-11.jpg"/>
        <xdr:cNvPicPr>
          <a:picLocks noChangeAspect="1"/>
        </xdr:cNvPicPr>
      </xdr:nvPicPr>
      <xdr:blipFill>
        <a:blip xmlns:r="http://schemas.openxmlformats.org/officeDocument/2006/relationships" r:embed="rId1" cstate="print"/>
        <a:stretch>
          <a:fillRect/>
        </a:stretch>
      </xdr:blipFill>
      <xdr:spPr>
        <a:xfrm>
          <a:off x="0" y="0"/>
          <a:ext cx="8010525" cy="647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17</xdr:col>
      <xdr:colOff>19050</xdr:colOff>
      <xdr:row>0</xdr:row>
      <xdr:rowOff>285750</xdr:rowOff>
    </xdr:to>
    <xdr:pic>
      <xdr:nvPicPr>
        <xdr:cNvPr id="2" name="Picture -767">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76950" y="0"/>
          <a:ext cx="1028700" cy="2857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mages.pcmac.org/Uploads/NorthcentralArkansasESC/NorthcentralArkansasESC/Departments/DocumentsCategories/Documents/Templates/Copy%20of%20Annual%20report%20for%20SEARK%20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mages.pcmac.org/Documents%20and%20Settings/pamb/Local%20Settings/Temporary%20Internet%20Files/Content.Outlook/N7YD4FXJ/Copy%20of%20Annual%20report%20for%20SEARK%20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mages.pcmac.org/Users/aliciar/AppData/Local/Microsoft/Windows/Temporary%20Internet%20Files/Content.Outlook/M6WP2NOG/Copy%20of%20Annual%20report%20for%20NAESC.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 &amp; II"/>
      <sheetName val="III &amp; IV"/>
      <sheetName val="V &amp; VI"/>
      <sheetName val="VII"/>
      <sheetName val="Special Projects &amp; Programs"/>
      <sheetName val="Sheet2"/>
      <sheetName val="Sheet3"/>
      <sheetName val="Map"/>
      <sheetName val="Formula Info"/>
    </sheetNames>
    <sheetDataSet>
      <sheetData sheetId="0"/>
      <sheetData sheetId="1"/>
      <sheetData sheetId="2"/>
      <sheetData sheetId="3"/>
      <sheetData sheetId="4"/>
      <sheetData sheetId="5"/>
      <sheetData sheetId="6"/>
      <sheetData sheetId="7"/>
      <sheetData sheetId="8">
        <row r="2">
          <cell r="A2" t="str">
            <v>Arch Ford</v>
          </cell>
        </row>
        <row r="3">
          <cell r="A3" t="str">
            <v>Arkansas River</v>
          </cell>
        </row>
        <row r="4">
          <cell r="A4" t="str">
            <v>Crowley's Ridge</v>
          </cell>
        </row>
        <row r="5">
          <cell r="A5" t="str">
            <v>Dawson</v>
          </cell>
        </row>
        <row r="6">
          <cell r="A6" t="str">
            <v>DeQueeen/Mena</v>
          </cell>
        </row>
        <row r="7">
          <cell r="A7" t="str">
            <v>Great River</v>
          </cell>
        </row>
        <row r="8">
          <cell r="A8" t="str">
            <v>Northcentral</v>
          </cell>
        </row>
        <row r="9">
          <cell r="A9" t="str">
            <v>Northeast</v>
          </cell>
        </row>
        <row r="10">
          <cell r="A10" t="str">
            <v>Northwest</v>
          </cell>
        </row>
        <row r="11">
          <cell r="A11" t="str">
            <v>Ozarks Unlimited Resources</v>
          </cell>
        </row>
        <row r="12">
          <cell r="A12" t="str">
            <v>Pulaski</v>
          </cell>
        </row>
        <row r="13">
          <cell r="A13" t="str">
            <v>South Central</v>
          </cell>
        </row>
        <row r="14">
          <cell r="A14" t="str">
            <v>Southeast</v>
          </cell>
        </row>
        <row r="15">
          <cell r="A15" t="str">
            <v>Southwest</v>
          </cell>
        </row>
        <row r="16">
          <cell r="A16" t="str">
            <v>Western</v>
          </cell>
        </row>
        <row r="17">
          <cell r="A17" t="str">
            <v>Wilbur D. Mills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 &amp; II"/>
      <sheetName val="III &amp; IV"/>
      <sheetName val="V &amp; VI"/>
      <sheetName val="VII"/>
      <sheetName val="Special Projects &amp; Programs"/>
      <sheetName val="Sheet2"/>
      <sheetName val="Sheet3"/>
      <sheetName val="Map"/>
      <sheetName val="Formula Info"/>
    </sheetNames>
    <sheetDataSet>
      <sheetData sheetId="0"/>
      <sheetData sheetId="1"/>
      <sheetData sheetId="2"/>
      <sheetData sheetId="3"/>
      <sheetData sheetId="4"/>
      <sheetData sheetId="5"/>
      <sheetData sheetId="6"/>
      <sheetData sheetId="7"/>
      <sheetData sheetId="8">
        <row r="2">
          <cell r="A2" t="str">
            <v>Arch Ford</v>
          </cell>
        </row>
        <row r="3">
          <cell r="A3" t="str">
            <v>Arkansas River</v>
          </cell>
        </row>
        <row r="4">
          <cell r="A4" t="str">
            <v>Crowley's Ridge</v>
          </cell>
        </row>
        <row r="5">
          <cell r="A5" t="str">
            <v>Dawson</v>
          </cell>
        </row>
        <row r="6">
          <cell r="A6" t="str">
            <v>DeQueeen/Mena</v>
          </cell>
        </row>
        <row r="7">
          <cell r="A7" t="str">
            <v>Great River</v>
          </cell>
        </row>
        <row r="8">
          <cell r="A8" t="str">
            <v>Northcentral</v>
          </cell>
        </row>
        <row r="9">
          <cell r="A9" t="str">
            <v>Northeast</v>
          </cell>
        </row>
        <row r="10">
          <cell r="A10" t="str">
            <v>Northwest</v>
          </cell>
        </row>
        <row r="11">
          <cell r="A11" t="str">
            <v>Ozarks Unlimited Resources</v>
          </cell>
        </row>
        <row r="12">
          <cell r="A12" t="str">
            <v>Pulaski</v>
          </cell>
        </row>
        <row r="13">
          <cell r="A13" t="str">
            <v>South Central</v>
          </cell>
        </row>
        <row r="14">
          <cell r="A14" t="str">
            <v>Southeast</v>
          </cell>
        </row>
        <row r="15">
          <cell r="A15" t="str">
            <v>Southwest</v>
          </cell>
        </row>
        <row r="16">
          <cell r="A16" t="str">
            <v>Western</v>
          </cell>
        </row>
        <row r="17">
          <cell r="A17" t="str">
            <v>Wilbur D. Mills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 &amp; II"/>
      <sheetName val="III &amp; IV"/>
      <sheetName val="V &amp; VI"/>
      <sheetName val="VII"/>
      <sheetName val="Special Projects &amp; Programs"/>
      <sheetName val="Sheet2"/>
      <sheetName val="Sheet3"/>
      <sheetName val="Map"/>
      <sheetName val="Formul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Arch Ford</v>
          </cell>
        </row>
        <row r="3">
          <cell r="A3" t="str">
            <v>Arkansas River</v>
          </cell>
        </row>
        <row r="4">
          <cell r="A4" t="str">
            <v>Crowley's Ridge</v>
          </cell>
        </row>
        <row r="5">
          <cell r="A5" t="str">
            <v>Dawson</v>
          </cell>
        </row>
        <row r="6">
          <cell r="A6" t="str">
            <v>DeQueeen/Mena</v>
          </cell>
        </row>
        <row r="7">
          <cell r="A7" t="str">
            <v>Great River</v>
          </cell>
        </row>
        <row r="8">
          <cell r="A8" t="str">
            <v>Northcentral</v>
          </cell>
        </row>
        <row r="9">
          <cell r="A9" t="str">
            <v>Northeast</v>
          </cell>
        </row>
        <row r="10">
          <cell r="A10" t="str">
            <v>Northwest</v>
          </cell>
        </row>
        <row r="11">
          <cell r="A11" t="str">
            <v>Ozarks Unlimited Resources</v>
          </cell>
        </row>
        <row r="12">
          <cell r="A12" t="str">
            <v>Pulaski</v>
          </cell>
        </row>
        <row r="13">
          <cell r="A13" t="str">
            <v>South Central</v>
          </cell>
        </row>
        <row r="14">
          <cell r="A14" t="str">
            <v>Southeast</v>
          </cell>
        </row>
        <row r="15">
          <cell r="A15" t="str">
            <v>Southwest</v>
          </cell>
        </row>
        <row r="16">
          <cell r="A16" t="str">
            <v>Western</v>
          </cell>
        </row>
        <row r="17">
          <cell r="A17" t="str">
            <v>Wilbur D. Mills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K37"/>
  <sheetViews>
    <sheetView tabSelected="1" view="pageLayout" zoomScaleNormal="100" workbookViewId="0">
      <selection activeCell="E20" sqref="E20"/>
    </sheetView>
  </sheetViews>
  <sheetFormatPr defaultRowHeight="15"/>
  <sheetData>
    <row r="1" spans="1:11">
      <c r="A1" s="174" t="s">
        <v>1074</v>
      </c>
      <c r="B1" s="174"/>
      <c r="C1" s="174"/>
      <c r="D1" s="174"/>
      <c r="E1" s="174"/>
      <c r="F1" s="174"/>
      <c r="G1" s="174"/>
      <c r="H1" s="174"/>
      <c r="I1" s="174"/>
      <c r="J1" s="174"/>
      <c r="K1" s="174"/>
    </row>
    <row r="2" spans="1:11">
      <c r="A2" s="174"/>
      <c r="B2" s="174"/>
      <c r="C2" s="174"/>
      <c r="D2" s="174"/>
      <c r="E2" s="174"/>
      <c r="F2" s="174"/>
      <c r="G2" s="174"/>
      <c r="H2" s="174"/>
      <c r="I2" s="174"/>
      <c r="J2" s="174"/>
      <c r="K2" s="174"/>
    </row>
    <row r="3" spans="1:11">
      <c r="A3" s="174"/>
      <c r="B3" s="174"/>
      <c r="C3" s="174"/>
      <c r="D3" s="174"/>
      <c r="E3" s="174"/>
      <c r="F3" s="174"/>
      <c r="G3" s="174"/>
      <c r="H3" s="174"/>
      <c r="I3" s="174"/>
      <c r="J3" s="174"/>
      <c r="K3" s="174"/>
    </row>
    <row r="6" spans="1:11" ht="15.75" thickBot="1"/>
    <row r="7" spans="1:11" ht="15.75" thickTop="1">
      <c r="D7" s="153"/>
      <c r="E7" s="154"/>
      <c r="F7" s="154"/>
      <c r="G7" s="154"/>
      <c r="H7" s="155"/>
    </row>
    <row r="8" spans="1:11">
      <c r="D8" s="156"/>
      <c r="E8" s="157"/>
      <c r="F8" s="157"/>
      <c r="G8" s="157"/>
      <c r="H8" s="158"/>
    </row>
    <row r="9" spans="1:11">
      <c r="D9" s="156"/>
      <c r="E9" s="157"/>
      <c r="F9" s="157"/>
      <c r="G9" s="157"/>
      <c r="H9" s="158"/>
    </row>
    <row r="10" spans="1:11">
      <c r="D10" s="156"/>
      <c r="E10" s="157"/>
      <c r="F10" s="157"/>
      <c r="G10" s="157"/>
      <c r="H10" s="158"/>
    </row>
    <row r="11" spans="1:11">
      <c r="D11" s="156"/>
      <c r="E11" s="157"/>
      <c r="F11" s="157"/>
      <c r="G11" s="157"/>
      <c r="H11" s="158"/>
    </row>
    <row r="12" spans="1:11" ht="15.75" thickBot="1">
      <c r="D12" s="159"/>
      <c r="E12" s="160"/>
      <c r="F12" s="160"/>
      <c r="G12" s="160"/>
      <c r="H12" s="161"/>
    </row>
    <row r="13" spans="1:11" ht="15.75" thickTop="1"/>
    <row r="17" spans="3:9" ht="21">
      <c r="C17" s="175" t="s">
        <v>210</v>
      </c>
      <c r="D17" s="176"/>
      <c r="E17" s="176"/>
      <c r="F17" s="176"/>
      <c r="G17" s="176"/>
      <c r="H17" s="176"/>
      <c r="I17" s="176"/>
    </row>
    <row r="18" spans="3:9" ht="15.75">
      <c r="C18" s="30"/>
      <c r="D18" s="30"/>
      <c r="E18" s="177" t="s">
        <v>1075</v>
      </c>
      <c r="F18" s="177"/>
      <c r="G18" s="177"/>
      <c r="H18" s="30"/>
      <c r="I18" s="30"/>
    </row>
    <row r="19" spans="3:9" ht="15.75">
      <c r="C19" s="30"/>
      <c r="D19" s="30"/>
      <c r="E19" s="177" t="s">
        <v>1076</v>
      </c>
      <c r="F19" s="177"/>
      <c r="G19" s="177"/>
      <c r="H19" s="30"/>
      <c r="I19" s="30"/>
    </row>
    <row r="20" spans="3:9">
      <c r="C20" s="30"/>
      <c r="D20" s="30"/>
      <c r="E20" s="30"/>
      <c r="F20" s="30"/>
      <c r="G20" s="30"/>
      <c r="H20" s="30"/>
      <c r="I20" s="30"/>
    </row>
    <row r="21" spans="3:9">
      <c r="C21" s="30"/>
      <c r="D21" s="30"/>
      <c r="E21" s="30"/>
      <c r="F21" s="30"/>
      <c r="G21" s="30"/>
      <c r="H21" s="30"/>
      <c r="I21" s="30"/>
    </row>
    <row r="22" spans="3:9">
      <c r="C22" s="30"/>
      <c r="D22" s="30"/>
      <c r="E22" s="30"/>
      <c r="F22" s="30"/>
      <c r="G22" s="30"/>
      <c r="H22" s="30"/>
      <c r="I22" s="30"/>
    </row>
    <row r="23" spans="3:9">
      <c r="C23" s="30"/>
      <c r="D23" s="30"/>
      <c r="E23" s="30"/>
      <c r="F23" s="30"/>
      <c r="G23" s="30"/>
      <c r="H23" s="30"/>
      <c r="I23" s="30"/>
    </row>
    <row r="37" spans="5:6">
      <c r="E37" t="s">
        <v>47</v>
      </c>
      <c r="F37" t="s">
        <v>47</v>
      </c>
    </row>
  </sheetData>
  <mergeCells count="4">
    <mergeCell ref="A1:K3"/>
    <mergeCell ref="C17:I17"/>
    <mergeCell ref="E18:G18"/>
    <mergeCell ref="E19:G19"/>
  </mergeCells>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1:G55"/>
  <sheetViews>
    <sheetView showGridLines="0" showRuler="0" view="pageLayout" topLeftCell="A25" zoomScale="150" zoomScaleNormal="100" zoomScalePageLayoutView="150" workbookViewId="0">
      <selection activeCell="G56" sqref="G56"/>
    </sheetView>
  </sheetViews>
  <sheetFormatPr defaultColWidth="9.140625" defaultRowHeight="14.25"/>
  <cols>
    <col min="1" max="1" width="5.140625" style="124" bestFit="1" customWidth="1"/>
    <col min="2" max="2" width="4.5703125" style="124" customWidth="1"/>
    <col min="3" max="3" width="66.140625" style="124" customWidth="1"/>
    <col min="4" max="4" width="1.7109375" style="124" customWidth="1"/>
    <col min="5" max="5" width="6.42578125" style="124" customWidth="1"/>
    <col min="6" max="6" width="1.7109375" style="124" customWidth="1"/>
    <col min="7" max="7" width="10" style="124" customWidth="1"/>
    <col min="8" max="16384" width="9.140625" style="124"/>
  </cols>
  <sheetData>
    <row r="1" spans="1:6">
      <c r="A1" s="13" t="s">
        <v>1037</v>
      </c>
      <c r="B1" s="13" t="s">
        <v>1038</v>
      </c>
    </row>
    <row r="2" spans="1:6">
      <c r="B2" s="124" t="s">
        <v>1039</v>
      </c>
    </row>
    <row r="4" spans="1:6">
      <c r="B4" s="13" t="s">
        <v>1040</v>
      </c>
    </row>
    <row r="5" spans="1:6">
      <c r="B5" s="179" t="s">
        <v>1041</v>
      </c>
      <c r="C5" s="179"/>
      <c r="D5" s="218">
        <v>1</v>
      </c>
      <c r="E5" s="218"/>
      <c r="F5" s="218"/>
    </row>
    <row r="6" spans="1:6">
      <c r="B6" s="123" t="s">
        <v>1042</v>
      </c>
      <c r="C6" s="9"/>
      <c r="D6" s="123"/>
    </row>
    <row r="7" spans="1:6">
      <c r="B7" s="141">
        <v>1</v>
      </c>
      <c r="C7" s="124" t="s">
        <v>1043</v>
      </c>
    </row>
    <row r="8" spans="1:6">
      <c r="B8" s="141"/>
      <c r="C8" s="124" t="s">
        <v>1044</v>
      </c>
    </row>
    <row r="9" spans="1:6">
      <c r="B9" s="141"/>
      <c r="C9" s="124" t="s">
        <v>1045</v>
      </c>
    </row>
    <row r="10" spans="1:6">
      <c r="B10" s="141"/>
      <c r="C10" s="124" t="s">
        <v>1046</v>
      </c>
    </row>
    <row r="11" spans="1:6">
      <c r="B11" s="141"/>
      <c r="C11" s="124" t="s">
        <v>1047</v>
      </c>
    </row>
    <row r="13" spans="1:6">
      <c r="B13" s="179" t="s">
        <v>1048</v>
      </c>
      <c r="C13" s="179"/>
      <c r="D13" s="179"/>
      <c r="E13" s="218">
        <v>2</v>
      </c>
      <c r="F13" s="218"/>
    </row>
    <row r="14" spans="1:6">
      <c r="B14" s="123" t="s">
        <v>1042</v>
      </c>
      <c r="C14" s="123"/>
      <c r="D14" s="123"/>
    </row>
    <row r="15" spans="1:6">
      <c r="B15" s="141">
        <v>2</v>
      </c>
      <c r="C15" s="124" t="s">
        <v>1043</v>
      </c>
    </row>
    <row r="16" spans="1:6">
      <c r="B16" s="141"/>
      <c r="C16" s="124" t="s">
        <v>1044</v>
      </c>
    </row>
    <row r="17" spans="2:6">
      <c r="B17" s="141"/>
      <c r="C17" s="124" t="s">
        <v>1045</v>
      </c>
    </row>
    <row r="18" spans="2:6">
      <c r="B18" s="141"/>
      <c r="C18" s="124" t="s">
        <v>1046</v>
      </c>
    </row>
    <row r="19" spans="2:6">
      <c r="B19" s="141"/>
      <c r="C19" s="124" t="s">
        <v>1047</v>
      </c>
    </row>
    <row r="21" spans="2:6">
      <c r="B21" s="13" t="s">
        <v>1049</v>
      </c>
    </row>
    <row r="22" spans="2:6">
      <c r="B22" s="179" t="s">
        <v>1050</v>
      </c>
      <c r="C22" s="179"/>
      <c r="D22" s="218">
        <v>0</v>
      </c>
      <c r="E22" s="218"/>
      <c r="F22" s="218"/>
    </row>
    <row r="23" spans="2:6">
      <c r="B23" s="123" t="s">
        <v>1042</v>
      </c>
      <c r="C23" s="123"/>
      <c r="D23" s="123"/>
    </row>
    <row r="24" spans="2:6">
      <c r="B24" s="141"/>
      <c r="C24" s="124" t="s">
        <v>1043</v>
      </c>
    </row>
    <row r="25" spans="2:6">
      <c r="B25" s="141"/>
      <c r="C25" s="124" t="s">
        <v>1044</v>
      </c>
    </row>
    <row r="26" spans="2:6">
      <c r="B26" s="141"/>
      <c r="C26" s="124" t="s">
        <v>1045</v>
      </c>
    </row>
    <row r="27" spans="2:6">
      <c r="B27" s="141"/>
      <c r="C27" s="124" t="s">
        <v>1046</v>
      </c>
    </row>
    <row r="28" spans="2:6">
      <c r="B28" s="141"/>
      <c r="C28" s="124" t="s">
        <v>1047</v>
      </c>
    </row>
    <row r="30" spans="2:6">
      <c r="B30" s="179" t="s">
        <v>1051</v>
      </c>
      <c r="C30" s="179"/>
      <c r="D30" s="179"/>
      <c r="E30" s="218">
        <v>0</v>
      </c>
      <c r="F30" s="218"/>
    </row>
    <row r="31" spans="2:6">
      <c r="B31" s="123" t="s">
        <v>1042</v>
      </c>
      <c r="C31" s="123"/>
      <c r="D31" s="123"/>
    </row>
    <row r="32" spans="2:6">
      <c r="B32" s="141"/>
      <c r="C32" s="124" t="s">
        <v>1043</v>
      </c>
    </row>
    <row r="33" spans="2:7">
      <c r="B33" s="141"/>
      <c r="C33" s="124" t="s">
        <v>1044</v>
      </c>
    </row>
    <row r="34" spans="2:7">
      <c r="B34" s="141"/>
      <c r="C34" s="124" t="s">
        <v>1045</v>
      </c>
    </row>
    <row r="35" spans="2:7">
      <c r="B35" s="141"/>
      <c r="C35" s="124" t="s">
        <v>1046</v>
      </c>
    </row>
    <row r="36" spans="2:7">
      <c r="B36" s="141"/>
      <c r="C36" s="124" t="s">
        <v>1047</v>
      </c>
    </row>
    <row r="38" spans="2:7">
      <c r="B38" s="13" t="s">
        <v>1052</v>
      </c>
    </row>
    <row r="39" spans="2:7">
      <c r="B39" s="123" t="s">
        <v>1053</v>
      </c>
      <c r="C39" s="123"/>
      <c r="F39" s="91"/>
      <c r="G39" s="141">
        <v>4</v>
      </c>
    </row>
    <row r="40" spans="2:7">
      <c r="B40" s="123" t="s">
        <v>1042</v>
      </c>
      <c r="C40" s="123"/>
      <c r="D40" s="123"/>
    </row>
    <row r="41" spans="2:7">
      <c r="B41" s="141">
        <v>4</v>
      </c>
      <c r="C41" s="124" t="s">
        <v>1043</v>
      </c>
    </row>
    <row r="42" spans="2:7">
      <c r="B42" s="141"/>
      <c r="C42" s="124" t="s">
        <v>1044</v>
      </c>
    </row>
    <row r="43" spans="2:7">
      <c r="B43" s="141"/>
      <c r="C43" s="124" t="s">
        <v>1045</v>
      </c>
    </row>
    <row r="44" spans="2:7">
      <c r="B44" s="141"/>
      <c r="C44" s="124" t="s">
        <v>1046</v>
      </c>
    </row>
    <row r="45" spans="2:7">
      <c r="B45" s="141"/>
      <c r="C45" s="124" t="s">
        <v>1047</v>
      </c>
    </row>
    <row r="47" spans="2:7">
      <c r="B47" s="123" t="s">
        <v>1054</v>
      </c>
      <c r="C47" s="123"/>
      <c r="G47" s="141">
        <v>28</v>
      </c>
    </row>
    <row r="48" spans="2:7">
      <c r="B48" s="123" t="s">
        <v>1042</v>
      </c>
      <c r="C48" s="123"/>
      <c r="D48" s="123"/>
    </row>
    <row r="49" spans="2:7">
      <c r="B49" s="141">
        <v>28</v>
      </c>
      <c r="C49" s="124" t="s">
        <v>1043</v>
      </c>
    </row>
    <row r="50" spans="2:7">
      <c r="B50" s="141"/>
      <c r="C50" s="124" t="s">
        <v>1044</v>
      </c>
    </row>
    <row r="51" spans="2:7">
      <c r="B51" s="141"/>
      <c r="C51" s="124" t="s">
        <v>1045</v>
      </c>
    </row>
    <row r="52" spans="2:7">
      <c r="B52" s="141"/>
      <c r="C52" s="124" t="s">
        <v>1046</v>
      </c>
    </row>
    <row r="53" spans="2:7">
      <c r="B53" s="141"/>
      <c r="C53" s="124" t="s">
        <v>1047</v>
      </c>
    </row>
    <row r="55" spans="2:7">
      <c r="G55" s="124">
        <v>11</v>
      </c>
    </row>
  </sheetData>
  <mergeCells count="8">
    <mergeCell ref="B30:D30"/>
    <mergeCell ref="E30:F30"/>
    <mergeCell ref="B5:C5"/>
    <mergeCell ref="D5:F5"/>
    <mergeCell ref="B13:D13"/>
    <mergeCell ref="E13:F13"/>
    <mergeCell ref="B22:C22"/>
    <mergeCell ref="D22:F22"/>
  </mergeCells>
  <pageMargins left="0.25" right="0.25" top="0.25" bottom="0.25" header="0.3" footer="0.3"/>
  <pageSetup orientation="portrait" horizontalDpi="4294967293" r:id="rId1"/>
</worksheet>
</file>

<file path=xl/worksheets/sheet11.xml><?xml version="1.0" encoding="utf-8"?>
<worksheet xmlns="http://schemas.openxmlformats.org/spreadsheetml/2006/main" xmlns:r="http://schemas.openxmlformats.org/officeDocument/2006/relationships">
  <sheetPr>
    <pageSetUpPr fitToPage="1"/>
  </sheetPr>
  <dimension ref="A1:Z51"/>
  <sheetViews>
    <sheetView view="pageLayout" zoomScaleNormal="100" zoomScaleSheetLayoutView="100" workbookViewId="0">
      <selection activeCell="A26" sqref="A26"/>
    </sheetView>
  </sheetViews>
  <sheetFormatPr defaultColWidth="10" defaultRowHeight="12.75"/>
  <cols>
    <col min="1" max="1" width="19.28515625" style="38" customWidth="1"/>
    <col min="2" max="2" width="0" style="38" hidden="1" customWidth="1"/>
    <col min="3" max="3" width="7.140625" style="37" customWidth="1"/>
    <col min="4" max="5" width="6.28515625" style="38" customWidth="1"/>
    <col min="6" max="6" width="6.7109375" style="38" customWidth="1"/>
    <col min="7" max="10" width="6.42578125" style="38" customWidth="1"/>
    <col min="11" max="11" width="6.7109375" style="38" customWidth="1"/>
    <col min="12" max="12" width="6.42578125" style="38" customWidth="1"/>
    <col min="13" max="13" width="6.28515625" style="38" customWidth="1"/>
    <col min="14" max="15" width="6.42578125" style="38" customWidth="1"/>
    <col min="16" max="16" width="6.140625" style="38" customWidth="1"/>
    <col min="17" max="23" width="6.28515625" style="38" customWidth="1"/>
    <col min="24" max="24" width="9.140625" style="39" customWidth="1"/>
    <col min="25" max="26" width="6.28515625" style="38" customWidth="1"/>
    <col min="27" max="16384" width="10" style="38"/>
  </cols>
  <sheetData>
    <row r="1" spans="1:26">
      <c r="A1" s="37" t="s">
        <v>146</v>
      </c>
      <c r="B1" s="38">
        <v>0</v>
      </c>
      <c r="C1" s="37">
        <v>0</v>
      </c>
      <c r="D1" s="38">
        <f>B1+1</f>
        <v>1</v>
      </c>
      <c r="E1" s="38">
        <f t="shared" ref="E1:R1" si="0">D1+1</f>
        <v>2</v>
      </c>
      <c r="F1" s="38">
        <f t="shared" si="0"/>
        <v>3</v>
      </c>
      <c r="G1" s="38">
        <f t="shared" si="0"/>
        <v>4</v>
      </c>
      <c r="H1" s="38">
        <f t="shared" si="0"/>
        <v>5</v>
      </c>
      <c r="I1" s="38">
        <f t="shared" si="0"/>
        <v>6</v>
      </c>
      <c r="J1" s="38">
        <f t="shared" si="0"/>
        <v>7</v>
      </c>
      <c r="K1" s="38">
        <f t="shared" si="0"/>
        <v>8</v>
      </c>
      <c r="L1" s="38">
        <f t="shared" si="0"/>
        <v>9</v>
      </c>
      <c r="M1" s="38">
        <f t="shared" si="0"/>
        <v>10</v>
      </c>
      <c r="N1" s="38">
        <f t="shared" si="0"/>
        <v>11</v>
      </c>
      <c r="O1" s="38">
        <f t="shared" si="0"/>
        <v>12</v>
      </c>
      <c r="P1" s="38">
        <f t="shared" si="0"/>
        <v>13</v>
      </c>
      <c r="Q1" s="38">
        <f t="shared" si="0"/>
        <v>14</v>
      </c>
      <c r="R1" s="38">
        <f t="shared" si="0"/>
        <v>15</v>
      </c>
      <c r="S1" s="38">
        <v>16</v>
      </c>
      <c r="T1" s="38">
        <v>17</v>
      </c>
      <c r="U1" s="38">
        <v>18</v>
      </c>
      <c r="V1" s="38">
        <v>19</v>
      </c>
      <c r="W1" s="38">
        <v>20</v>
      </c>
    </row>
    <row r="2" spans="1:26">
      <c r="A2" s="40" t="s">
        <v>147</v>
      </c>
      <c r="C2" s="41" t="s">
        <v>148</v>
      </c>
    </row>
    <row r="3" spans="1:26">
      <c r="A3" s="42" t="s">
        <v>149</v>
      </c>
      <c r="C3" s="43">
        <f>55000*1.02</f>
        <v>56100</v>
      </c>
      <c r="D3" s="43">
        <f>C3+600</f>
        <v>56700</v>
      </c>
      <c r="E3" s="43">
        <f t="shared" ref="E3:S3" si="1">D3+600</f>
        <v>57300</v>
      </c>
      <c r="F3" s="43">
        <f t="shared" si="1"/>
        <v>57900</v>
      </c>
      <c r="G3" s="43">
        <f t="shared" si="1"/>
        <v>58500</v>
      </c>
      <c r="H3" s="43">
        <f t="shared" si="1"/>
        <v>59100</v>
      </c>
      <c r="I3" s="43">
        <f t="shared" si="1"/>
        <v>59700</v>
      </c>
      <c r="J3" s="43">
        <f t="shared" si="1"/>
        <v>60300</v>
      </c>
      <c r="K3" s="43">
        <f t="shared" si="1"/>
        <v>60900</v>
      </c>
      <c r="L3" s="43">
        <f t="shared" si="1"/>
        <v>61500</v>
      </c>
      <c r="M3" s="43">
        <f t="shared" si="1"/>
        <v>62100</v>
      </c>
      <c r="N3" s="43">
        <f t="shared" si="1"/>
        <v>62700</v>
      </c>
      <c r="O3" s="43">
        <f t="shared" si="1"/>
        <v>63300</v>
      </c>
      <c r="P3" s="43">
        <f t="shared" si="1"/>
        <v>63900</v>
      </c>
      <c r="Q3" s="43">
        <f t="shared" si="1"/>
        <v>64500</v>
      </c>
      <c r="R3" s="43">
        <f t="shared" si="1"/>
        <v>65100</v>
      </c>
      <c r="S3" s="43">
        <f t="shared" si="1"/>
        <v>65700</v>
      </c>
      <c r="T3" s="43">
        <f>S3+600</f>
        <v>66300</v>
      </c>
      <c r="U3" s="43">
        <f>T3+600</f>
        <v>66900</v>
      </c>
      <c r="V3" s="43">
        <f>U3+600</f>
        <v>67500</v>
      </c>
      <c r="W3" s="43">
        <f>V3+600</f>
        <v>68100</v>
      </c>
      <c r="X3" s="38"/>
      <c r="Y3" s="37"/>
      <c r="Z3" s="37"/>
    </row>
    <row r="4" spans="1:26" ht="15" customHeight="1">
      <c r="A4" s="43" t="s">
        <v>150</v>
      </c>
      <c r="B4" s="43">
        <v>40325</v>
      </c>
      <c r="C4" s="43">
        <f>49000*1.02</f>
        <v>49980</v>
      </c>
      <c r="D4" s="43">
        <f t="shared" ref="D4:S5" si="2">C4+600</f>
        <v>50580</v>
      </c>
      <c r="E4" s="43">
        <f t="shared" si="2"/>
        <v>51180</v>
      </c>
      <c r="F4" s="43">
        <f t="shared" si="2"/>
        <v>51780</v>
      </c>
      <c r="G4" s="43">
        <f t="shared" si="2"/>
        <v>52380</v>
      </c>
      <c r="H4" s="43">
        <f t="shared" si="2"/>
        <v>52980</v>
      </c>
      <c r="I4" s="43">
        <f t="shared" si="2"/>
        <v>53580</v>
      </c>
      <c r="J4" s="43">
        <f t="shared" si="2"/>
        <v>54180</v>
      </c>
      <c r="K4" s="43">
        <f t="shared" si="2"/>
        <v>54780</v>
      </c>
      <c r="L4" s="43">
        <f t="shared" si="2"/>
        <v>55380</v>
      </c>
      <c r="M4" s="43">
        <f t="shared" si="2"/>
        <v>55980</v>
      </c>
      <c r="N4" s="43">
        <f t="shared" si="2"/>
        <v>56580</v>
      </c>
      <c r="O4" s="43">
        <f t="shared" si="2"/>
        <v>57180</v>
      </c>
      <c r="P4" s="43">
        <f t="shared" si="2"/>
        <v>57780</v>
      </c>
      <c r="Q4" s="43">
        <f t="shared" si="2"/>
        <v>58380</v>
      </c>
      <c r="R4" s="43">
        <f t="shared" si="2"/>
        <v>58980</v>
      </c>
      <c r="S4" s="43">
        <f>R4+600</f>
        <v>59580</v>
      </c>
      <c r="T4" s="43">
        <f t="shared" ref="T4:V31" si="3">S4+600</f>
        <v>60180</v>
      </c>
      <c r="U4" s="43">
        <f>T4+600</f>
        <v>60780</v>
      </c>
      <c r="V4" s="43">
        <f>U4+600</f>
        <v>61380</v>
      </c>
      <c r="W4" s="43">
        <f>V4+600</f>
        <v>61980</v>
      </c>
      <c r="Y4" s="37"/>
      <c r="Z4" s="37"/>
    </row>
    <row r="5" spans="1:26" ht="15" customHeight="1">
      <c r="A5" s="43" t="s">
        <v>151</v>
      </c>
      <c r="B5" s="43">
        <v>35662</v>
      </c>
      <c r="C5" s="43">
        <f>49000*1.02</f>
        <v>49980</v>
      </c>
      <c r="D5" s="43">
        <f t="shared" si="2"/>
        <v>50580</v>
      </c>
      <c r="E5" s="43">
        <f t="shared" si="2"/>
        <v>51180</v>
      </c>
      <c r="F5" s="43">
        <f t="shared" si="2"/>
        <v>51780</v>
      </c>
      <c r="G5" s="43">
        <f t="shared" si="2"/>
        <v>52380</v>
      </c>
      <c r="H5" s="43">
        <f t="shared" si="2"/>
        <v>52980</v>
      </c>
      <c r="I5" s="43">
        <f t="shared" si="2"/>
        <v>53580</v>
      </c>
      <c r="J5" s="43">
        <f t="shared" si="2"/>
        <v>54180</v>
      </c>
      <c r="K5" s="43">
        <f t="shared" si="2"/>
        <v>54780</v>
      </c>
      <c r="L5" s="43">
        <f t="shared" si="2"/>
        <v>55380</v>
      </c>
      <c r="M5" s="43">
        <f t="shared" si="2"/>
        <v>55980</v>
      </c>
      <c r="N5" s="43">
        <f t="shared" si="2"/>
        <v>56580</v>
      </c>
      <c r="O5" s="43">
        <f t="shared" si="2"/>
        <v>57180</v>
      </c>
      <c r="P5" s="43">
        <f t="shared" si="2"/>
        <v>57780</v>
      </c>
      <c r="Q5" s="43">
        <f t="shared" si="2"/>
        <v>58380</v>
      </c>
      <c r="R5" s="43">
        <f t="shared" si="2"/>
        <v>58980</v>
      </c>
      <c r="S5" s="43">
        <f t="shared" si="2"/>
        <v>59580</v>
      </c>
      <c r="T5" s="43">
        <f t="shared" si="3"/>
        <v>60180</v>
      </c>
      <c r="U5" s="43">
        <f>T5+600</f>
        <v>60780</v>
      </c>
      <c r="V5" s="43">
        <f>U5+600</f>
        <v>61380</v>
      </c>
      <c r="W5" s="43">
        <f t="shared" ref="W5:W31" si="4">V5+600</f>
        <v>61980</v>
      </c>
      <c r="Y5" s="37"/>
      <c r="Z5" s="37"/>
    </row>
    <row r="6" spans="1:26" s="39" customFormat="1" ht="15" customHeight="1">
      <c r="A6" s="169" t="s">
        <v>152</v>
      </c>
      <c r="C6" s="44" t="s">
        <v>47</v>
      </c>
      <c r="D6" s="45"/>
      <c r="E6" s="45"/>
      <c r="F6" s="45"/>
      <c r="G6" s="45"/>
      <c r="H6" s="45"/>
      <c r="I6" s="45"/>
      <c r="J6" s="45"/>
      <c r="K6" s="45"/>
      <c r="L6" s="45"/>
      <c r="M6" s="45"/>
      <c r="N6" s="45"/>
      <c r="O6" s="45"/>
      <c r="P6" s="45"/>
      <c r="Q6" s="45"/>
      <c r="R6" s="45"/>
      <c r="S6" s="45"/>
      <c r="T6" s="45"/>
      <c r="U6" s="45"/>
      <c r="V6" s="43" t="s">
        <v>47</v>
      </c>
      <c r="W6" s="43" t="s">
        <v>47</v>
      </c>
    </row>
    <row r="7" spans="1:26" ht="15" customHeight="1">
      <c r="A7" s="43" t="s">
        <v>153</v>
      </c>
      <c r="B7" s="43">
        <v>34536</v>
      </c>
      <c r="C7" s="43">
        <f>46500*1.02</f>
        <v>47430</v>
      </c>
      <c r="D7" s="43">
        <f t="shared" ref="D7:S11" si="5">C7+600</f>
        <v>48030</v>
      </c>
      <c r="E7" s="43">
        <f t="shared" si="5"/>
        <v>48630</v>
      </c>
      <c r="F7" s="43">
        <f t="shared" si="5"/>
        <v>49230</v>
      </c>
      <c r="G7" s="43">
        <f t="shared" si="5"/>
        <v>49830</v>
      </c>
      <c r="H7" s="43">
        <f t="shared" si="5"/>
        <v>50430</v>
      </c>
      <c r="I7" s="43">
        <f t="shared" si="5"/>
        <v>51030</v>
      </c>
      <c r="J7" s="43">
        <f t="shared" si="5"/>
        <v>51630</v>
      </c>
      <c r="K7" s="43">
        <f t="shared" si="5"/>
        <v>52230</v>
      </c>
      <c r="L7" s="43">
        <f t="shared" si="5"/>
        <v>52830</v>
      </c>
      <c r="M7" s="43">
        <f t="shared" si="5"/>
        <v>53430</v>
      </c>
      <c r="N7" s="43">
        <f t="shared" si="5"/>
        <v>54030</v>
      </c>
      <c r="O7" s="43">
        <f t="shared" si="5"/>
        <v>54630</v>
      </c>
      <c r="P7" s="43">
        <f t="shared" si="5"/>
        <v>55230</v>
      </c>
      <c r="Q7" s="43">
        <f t="shared" si="5"/>
        <v>55830</v>
      </c>
      <c r="R7" s="43">
        <f t="shared" si="5"/>
        <v>56430</v>
      </c>
      <c r="S7" s="43">
        <f t="shared" si="5"/>
        <v>57030</v>
      </c>
      <c r="T7" s="43">
        <f t="shared" si="3"/>
        <v>57630</v>
      </c>
      <c r="U7" s="43">
        <f t="shared" si="3"/>
        <v>58230</v>
      </c>
      <c r="V7" s="43">
        <f t="shared" si="3"/>
        <v>58830</v>
      </c>
      <c r="W7" s="43">
        <f t="shared" si="4"/>
        <v>59430</v>
      </c>
      <c r="Y7" s="37"/>
      <c r="Z7" s="37"/>
    </row>
    <row r="8" spans="1:26" ht="15" customHeight="1">
      <c r="A8" s="43" t="s">
        <v>154</v>
      </c>
      <c r="B8" s="43">
        <v>34536</v>
      </c>
      <c r="C8" s="43">
        <f>46500*1.02</f>
        <v>47430</v>
      </c>
      <c r="D8" s="43">
        <f t="shared" si="5"/>
        <v>48030</v>
      </c>
      <c r="E8" s="43">
        <f t="shared" si="5"/>
        <v>48630</v>
      </c>
      <c r="F8" s="43">
        <f t="shared" si="5"/>
        <v>49230</v>
      </c>
      <c r="G8" s="43">
        <f t="shared" si="5"/>
        <v>49830</v>
      </c>
      <c r="H8" s="43">
        <f t="shared" si="5"/>
        <v>50430</v>
      </c>
      <c r="I8" s="43">
        <f t="shared" si="5"/>
        <v>51030</v>
      </c>
      <c r="J8" s="43">
        <f t="shared" si="5"/>
        <v>51630</v>
      </c>
      <c r="K8" s="43">
        <f t="shared" si="5"/>
        <v>52230</v>
      </c>
      <c r="L8" s="43">
        <f t="shared" si="5"/>
        <v>52830</v>
      </c>
      <c r="M8" s="43">
        <f t="shared" si="5"/>
        <v>53430</v>
      </c>
      <c r="N8" s="43">
        <f t="shared" si="5"/>
        <v>54030</v>
      </c>
      <c r="O8" s="43">
        <f t="shared" si="5"/>
        <v>54630</v>
      </c>
      <c r="P8" s="43">
        <f t="shared" si="5"/>
        <v>55230</v>
      </c>
      <c r="Q8" s="43">
        <f t="shared" si="5"/>
        <v>55830</v>
      </c>
      <c r="R8" s="43">
        <f t="shared" si="5"/>
        <v>56430</v>
      </c>
      <c r="S8" s="43">
        <f t="shared" si="5"/>
        <v>57030</v>
      </c>
      <c r="T8" s="43">
        <f t="shared" si="3"/>
        <v>57630</v>
      </c>
      <c r="U8" s="43">
        <f t="shared" si="3"/>
        <v>58230</v>
      </c>
      <c r="V8" s="43">
        <f t="shared" si="3"/>
        <v>58830</v>
      </c>
      <c r="W8" s="43">
        <f t="shared" si="4"/>
        <v>59430</v>
      </c>
      <c r="Y8" s="37"/>
      <c r="Z8" s="37"/>
    </row>
    <row r="9" spans="1:26" ht="15" hidden="1" customHeight="1">
      <c r="A9" s="43" t="s">
        <v>155</v>
      </c>
      <c r="B9" s="43">
        <v>34536</v>
      </c>
      <c r="C9" s="43">
        <v>41854</v>
      </c>
      <c r="D9" s="43">
        <f t="shared" si="5"/>
        <v>42454</v>
      </c>
      <c r="E9" s="43">
        <f t="shared" si="5"/>
        <v>43054</v>
      </c>
      <c r="F9" s="43">
        <f t="shared" si="5"/>
        <v>43654</v>
      </c>
      <c r="G9" s="43">
        <f t="shared" si="5"/>
        <v>44254</v>
      </c>
      <c r="H9" s="43">
        <f t="shared" si="5"/>
        <v>44854</v>
      </c>
      <c r="I9" s="43">
        <f t="shared" si="5"/>
        <v>45454</v>
      </c>
      <c r="J9" s="43">
        <f t="shared" si="5"/>
        <v>46054</v>
      </c>
      <c r="K9" s="43">
        <f t="shared" si="5"/>
        <v>46654</v>
      </c>
      <c r="L9" s="43">
        <f t="shared" si="5"/>
        <v>47254</v>
      </c>
      <c r="M9" s="43">
        <f t="shared" si="5"/>
        <v>47854</v>
      </c>
      <c r="N9" s="43">
        <f t="shared" si="5"/>
        <v>48454</v>
      </c>
      <c r="O9" s="43">
        <f t="shared" si="5"/>
        <v>49054</v>
      </c>
      <c r="P9" s="43">
        <f t="shared" si="5"/>
        <v>49654</v>
      </c>
      <c r="Q9" s="43">
        <f t="shared" si="5"/>
        <v>50254</v>
      </c>
      <c r="R9" s="43">
        <f t="shared" si="5"/>
        <v>50854</v>
      </c>
      <c r="S9" s="43">
        <f t="shared" si="5"/>
        <v>51454</v>
      </c>
      <c r="T9" s="43">
        <f t="shared" si="3"/>
        <v>52054</v>
      </c>
      <c r="U9" s="43">
        <f t="shared" si="3"/>
        <v>52654</v>
      </c>
      <c r="V9" s="46">
        <f t="shared" si="3"/>
        <v>53254</v>
      </c>
      <c r="W9" s="43">
        <f t="shared" si="4"/>
        <v>53854</v>
      </c>
      <c r="Y9" s="37"/>
      <c r="Z9" s="37"/>
    </row>
    <row r="10" spans="1:26" ht="15" customHeight="1">
      <c r="A10" s="43" t="s">
        <v>89</v>
      </c>
      <c r="B10" s="43">
        <v>34536</v>
      </c>
      <c r="C10" s="43">
        <f>46500*1.02</f>
        <v>47430</v>
      </c>
      <c r="D10" s="43">
        <f t="shared" si="5"/>
        <v>48030</v>
      </c>
      <c r="E10" s="43">
        <f t="shared" si="5"/>
        <v>48630</v>
      </c>
      <c r="F10" s="43">
        <f t="shared" si="5"/>
        <v>49230</v>
      </c>
      <c r="G10" s="43">
        <f t="shared" si="5"/>
        <v>49830</v>
      </c>
      <c r="H10" s="43">
        <f t="shared" si="5"/>
        <v>50430</v>
      </c>
      <c r="I10" s="43">
        <f t="shared" si="5"/>
        <v>51030</v>
      </c>
      <c r="J10" s="43">
        <f t="shared" si="5"/>
        <v>51630</v>
      </c>
      <c r="K10" s="43">
        <f t="shared" si="5"/>
        <v>52230</v>
      </c>
      <c r="L10" s="43">
        <f t="shared" si="5"/>
        <v>52830</v>
      </c>
      <c r="M10" s="43">
        <f t="shared" si="5"/>
        <v>53430</v>
      </c>
      <c r="N10" s="43">
        <f t="shared" si="5"/>
        <v>54030</v>
      </c>
      <c r="O10" s="43">
        <f t="shared" si="5"/>
        <v>54630</v>
      </c>
      <c r="P10" s="43">
        <f t="shared" si="5"/>
        <v>55230</v>
      </c>
      <c r="Q10" s="43">
        <f t="shared" si="5"/>
        <v>55830</v>
      </c>
      <c r="R10" s="43">
        <f t="shared" si="5"/>
        <v>56430</v>
      </c>
      <c r="S10" s="43">
        <f t="shared" si="5"/>
        <v>57030</v>
      </c>
      <c r="T10" s="43">
        <f>S10+600</f>
        <v>57630</v>
      </c>
      <c r="U10" s="43">
        <f>T10+600</f>
        <v>58230</v>
      </c>
      <c r="V10" s="43">
        <f>U10+600</f>
        <v>58830</v>
      </c>
      <c r="W10" s="43">
        <f>V10+600</f>
        <v>59430</v>
      </c>
      <c r="Y10" s="37"/>
      <c r="Z10" s="37"/>
    </row>
    <row r="11" spans="1:26" ht="15" customHeight="1">
      <c r="A11" s="43" t="s">
        <v>156</v>
      </c>
      <c r="B11" s="43">
        <v>34536</v>
      </c>
      <c r="C11" s="43">
        <f>46500*1.02</f>
        <v>47430</v>
      </c>
      <c r="D11" s="43">
        <f t="shared" si="5"/>
        <v>48030</v>
      </c>
      <c r="E11" s="43">
        <f t="shared" si="5"/>
        <v>48630</v>
      </c>
      <c r="F11" s="43">
        <f t="shared" si="5"/>
        <v>49230</v>
      </c>
      <c r="G11" s="43">
        <f t="shared" si="5"/>
        <v>49830</v>
      </c>
      <c r="H11" s="43">
        <f t="shared" si="5"/>
        <v>50430</v>
      </c>
      <c r="I11" s="43">
        <f t="shared" si="5"/>
        <v>51030</v>
      </c>
      <c r="J11" s="43">
        <f t="shared" si="5"/>
        <v>51630</v>
      </c>
      <c r="K11" s="43">
        <f t="shared" si="5"/>
        <v>52230</v>
      </c>
      <c r="L11" s="43">
        <f t="shared" si="5"/>
        <v>52830</v>
      </c>
      <c r="M11" s="43">
        <f t="shared" si="5"/>
        <v>53430</v>
      </c>
      <c r="N11" s="43">
        <f t="shared" si="5"/>
        <v>54030</v>
      </c>
      <c r="O11" s="43">
        <f t="shared" si="5"/>
        <v>54630</v>
      </c>
      <c r="P11" s="43">
        <f t="shared" si="5"/>
        <v>55230</v>
      </c>
      <c r="Q11" s="43">
        <f t="shared" si="5"/>
        <v>55830</v>
      </c>
      <c r="R11" s="43">
        <f t="shared" si="5"/>
        <v>56430</v>
      </c>
      <c r="S11" s="43">
        <f t="shared" si="5"/>
        <v>57030</v>
      </c>
      <c r="T11" s="43">
        <f t="shared" si="3"/>
        <v>57630</v>
      </c>
      <c r="U11" s="43">
        <f t="shared" si="3"/>
        <v>58230</v>
      </c>
      <c r="V11" s="43">
        <f t="shared" si="3"/>
        <v>58830</v>
      </c>
      <c r="W11" s="43">
        <f t="shared" si="4"/>
        <v>59430</v>
      </c>
      <c r="Y11" s="37"/>
      <c r="Z11" s="37"/>
    </row>
    <row r="12" spans="1:26" ht="15" customHeight="1">
      <c r="A12" s="40" t="s">
        <v>157</v>
      </c>
      <c r="C12" s="43"/>
      <c r="D12" s="43"/>
      <c r="E12" s="43"/>
      <c r="F12" s="43"/>
      <c r="G12" s="43"/>
      <c r="H12" s="43"/>
      <c r="I12" s="43"/>
      <c r="J12" s="43"/>
      <c r="K12" s="43"/>
      <c r="L12" s="43"/>
      <c r="M12" s="43"/>
      <c r="N12" s="43"/>
      <c r="O12" s="43"/>
      <c r="P12" s="43"/>
      <c r="Q12" s="43"/>
      <c r="R12" s="43"/>
      <c r="S12" s="43"/>
      <c r="T12" s="43"/>
      <c r="U12" s="43"/>
      <c r="V12" s="43" t="s">
        <v>47</v>
      </c>
      <c r="W12" s="43" t="s">
        <v>47</v>
      </c>
      <c r="Y12" s="37"/>
      <c r="Z12" s="37"/>
    </row>
    <row r="13" spans="1:26" ht="15" hidden="1" customHeight="1">
      <c r="A13" s="43" t="s">
        <v>158</v>
      </c>
      <c r="B13" s="43">
        <v>33961</v>
      </c>
      <c r="C13" s="43">
        <v>41854</v>
      </c>
      <c r="D13" s="43">
        <f t="shared" ref="D13:S19" si="6">C13+600</f>
        <v>42454</v>
      </c>
      <c r="E13" s="43">
        <f t="shared" si="6"/>
        <v>43054</v>
      </c>
      <c r="F13" s="43">
        <f t="shared" si="6"/>
        <v>43654</v>
      </c>
      <c r="G13" s="43">
        <f t="shared" si="6"/>
        <v>44254</v>
      </c>
      <c r="H13" s="43">
        <f t="shared" si="6"/>
        <v>44854</v>
      </c>
      <c r="I13" s="43">
        <f t="shared" si="6"/>
        <v>45454</v>
      </c>
      <c r="J13" s="43">
        <f t="shared" si="6"/>
        <v>46054</v>
      </c>
      <c r="K13" s="43">
        <f t="shared" si="6"/>
        <v>46654</v>
      </c>
      <c r="L13" s="43">
        <f t="shared" si="6"/>
        <v>47254</v>
      </c>
      <c r="M13" s="43">
        <f t="shared" si="6"/>
        <v>47854</v>
      </c>
      <c r="N13" s="43">
        <f t="shared" si="6"/>
        <v>48454</v>
      </c>
      <c r="O13" s="43">
        <f t="shared" si="6"/>
        <v>49054</v>
      </c>
      <c r="P13" s="43">
        <f t="shared" si="6"/>
        <v>49654</v>
      </c>
      <c r="Q13" s="43">
        <f t="shared" si="6"/>
        <v>50254</v>
      </c>
      <c r="R13" s="43">
        <f t="shared" si="6"/>
        <v>50854</v>
      </c>
      <c r="S13" s="43">
        <f t="shared" si="6"/>
        <v>51454</v>
      </c>
      <c r="T13" s="43">
        <f t="shared" si="3"/>
        <v>52054</v>
      </c>
      <c r="U13" s="43">
        <f t="shared" si="3"/>
        <v>52654</v>
      </c>
      <c r="V13" s="46">
        <f t="shared" si="3"/>
        <v>53254</v>
      </c>
      <c r="W13" s="43">
        <f t="shared" si="4"/>
        <v>53854</v>
      </c>
      <c r="Y13" s="37"/>
      <c r="Z13" s="37"/>
    </row>
    <row r="14" spans="1:26">
      <c r="A14" s="37" t="s">
        <v>159</v>
      </c>
      <c r="B14" s="47"/>
      <c r="C14" s="43">
        <f>42000*1.02</f>
        <v>42840</v>
      </c>
      <c r="D14" s="43">
        <f t="shared" si="6"/>
        <v>43440</v>
      </c>
      <c r="E14" s="43">
        <f t="shared" si="6"/>
        <v>44040</v>
      </c>
      <c r="F14" s="43">
        <f t="shared" si="6"/>
        <v>44640</v>
      </c>
      <c r="G14" s="43">
        <f t="shared" si="6"/>
        <v>45240</v>
      </c>
      <c r="H14" s="43">
        <f t="shared" si="6"/>
        <v>45840</v>
      </c>
      <c r="I14" s="43">
        <f t="shared" si="6"/>
        <v>46440</v>
      </c>
      <c r="J14" s="43">
        <f t="shared" si="6"/>
        <v>47040</v>
      </c>
      <c r="K14" s="43">
        <f t="shared" si="6"/>
        <v>47640</v>
      </c>
      <c r="L14" s="43">
        <f t="shared" si="6"/>
        <v>48240</v>
      </c>
      <c r="M14" s="43">
        <f t="shared" si="6"/>
        <v>48840</v>
      </c>
      <c r="N14" s="43">
        <f t="shared" si="6"/>
        <v>49440</v>
      </c>
      <c r="O14" s="43">
        <f t="shared" si="6"/>
        <v>50040</v>
      </c>
      <c r="P14" s="43">
        <f t="shared" si="6"/>
        <v>50640</v>
      </c>
      <c r="Q14" s="43">
        <f t="shared" si="6"/>
        <v>51240</v>
      </c>
      <c r="R14" s="43">
        <f t="shared" si="6"/>
        <v>51840</v>
      </c>
      <c r="S14" s="43">
        <f t="shared" si="6"/>
        <v>52440</v>
      </c>
      <c r="T14" s="43">
        <f t="shared" si="3"/>
        <v>53040</v>
      </c>
      <c r="U14" s="43">
        <f t="shared" si="3"/>
        <v>53640</v>
      </c>
      <c r="V14" s="43">
        <f t="shared" si="3"/>
        <v>54240</v>
      </c>
      <c r="W14" s="43">
        <f t="shared" si="4"/>
        <v>54840</v>
      </c>
      <c r="Y14" s="37"/>
      <c r="Z14" s="37"/>
    </row>
    <row r="15" spans="1:26" ht="15" customHeight="1">
      <c r="A15" s="43" t="s">
        <v>160</v>
      </c>
      <c r="B15" s="43">
        <v>27133</v>
      </c>
      <c r="C15" s="43">
        <f>34000*1.02</f>
        <v>34680</v>
      </c>
      <c r="D15" s="43">
        <f t="shared" si="6"/>
        <v>35280</v>
      </c>
      <c r="E15" s="43">
        <f t="shared" si="6"/>
        <v>35880</v>
      </c>
      <c r="F15" s="43">
        <f t="shared" si="6"/>
        <v>36480</v>
      </c>
      <c r="G15" s="43">
        <f t="shared" si="6"/>
        <v>37080</v>
      </c>
      <c r="H15" s="43">
        <f t="shared" si="6"/>
        <v>37680</v>
      </c>
      <c r="I15" s="43">
        <f t="shared" si="6"/>
        <v>38280</v>
      </c>
      <c r="J15" s="43">
        <f t="shared" si="6"/>
        <v>38880</v>
      </c>
      <c r="K15" s="43">
        <f t="shared" si="6"/>
        <v>39480</v>
      </c>
      <c r="L15" s="43">
        <f t="shared" si="6"/>
        <v>40080</v>
      </c>
      <c r="M15" s="43">
        <f t="shared" si="6"/>
        <v>40680</v>
      </c>
      <c r="N15" s="43">
        <f t="shared" si="6"/>
        <v>41280</v>
      </c>
      <c r="O15" s="43">
        <f t="shared" si="6"/>
        <v>41880</v>
      </c>
      <c r="P15" s="43">
        <f t="shared" si="6"/>
        <v>42480</v>
      </c>
      <c r="Q15" s="43">
        <f t="shared" si="6"/>
        <v>43080</v>
      </c>
      <c r="R15" s="43">
        <f t="shared" si="6"/>
        <v>43680</v>
      </c>
      <c r="S15" s="43">
        <f t="shared" si="6"/>
        <v>44280</v>
      </c>
      <c r="T15" s="43">
        <f t="shared" si="3"/>
        <v>44880</v>
      </c>
      <c r="U15" s="43">
        <f t="shared" si="3"/>
        <v>45480</v>
      </c>
      <c r="V15" s="43">
        <f t="shared" si="3"/>
        <v>46080</v>
      </c>
      <c r="W15" s="43">
        <f t="shared" si="4"/>
        <v>46680</v>
      </c>
      <c r="Y15" s="37"/>
      <c r="Z15" s="37"/>
    </row>
    <row r="16" spans="1:26" hidden="1">
      <c r="A16" s="37" t="s">
        <v>161</v>
      </c>
      <c r="B16" s="43">
        <v>31009</v>
      </c>
      <c r="C16" s="43" t="s">
        <v>47</v>
      </c>
      <c r="D16" s="43" t="e">
        <f t="shared" si="6"/>
        <v>#VALUE!</v>
      </c>
      <c r="E16" s="43" t="e">
        <f t="shared" si="6"/>
        <v>#VALUE!</v>
      </c>
      <c r="F16" s="43" t="e">
        <f t="shared" si="6"/>
        <v>#VALUE!</v>
      </c>
      <c r="G16" s="43" t="e">
        <f t="shared" si="6"/>
        <v>#VALUE!</v>
      </c>
      <c r="H16" s="43" t="e">
        <f t="shared" si="6"/>
        <v>#VALUE!</v>
      </c>
      <c r="I16" s="43" t="e">
        <f t="shared" si="6"/>
        <v>#VALUE!</v>
      </c>
      <c r="J16" s="43" t="e">
        <f t="shared" si="6"/>
        <v>#VALUE!</v>
      </c>
      <c r="K16" s="43" t="e">
        <f t="shared" si="6"/>
        <v>#VALUE!</v>
      </c>
      <c r="L16" s="43" t="e">
        <f t="shared" si="6"/>
        <v>#VALUE!</v>
      </c>
      <c r="M16" s="43" t="e">
        <f t="shared" si="6"/>
        <v>#VALUE!</v>
      </c>
      <c r="N16" s="43" t="e">
        <f t="shared" si="6"/>
        <v>#VALUE!</v>
      </c>
      <c r="O16" s="43" t="e">
        <f t="shared" si="6"/>
        <v>#VALUE!</v>
      </c>
      <c r="P16" s="43" t="e">
        <f t="shared" si="6"/>
        <v>#VALUE!</v>
      </c>
      <c r="Q16" s="43" t="e">
        <f t="shared" si="6"/>
        <v>#VALUE!</v>
      </c>
      <c r="R16" s="43" t="e">
        <f t="shared" si="6"/>
        <v>#VALUE!</v>
      </c>
      <c r="S16" s="43" t="e">
        <f t="shared" si="6"/>
        <v>#VALUE!</v>
      </c>
      <c r="T16" s="43" t="e">
        <f t="shared" si="3"/>
        <v>#VALUE!</v>
      </c>
      <c r="U16" s="43" t="e">
        <f t="shared" si="3"/>
        <v>#VALUE!</v>
      </c>
      <c r="V16" s="46" t="e">
        <f t="shared" si="3"/>
        <v>#VALUE!</v>
      </c>
      <c r="W16" s="43" t="e">
        <f t="shared" si="4"/>
        <v>#VALUE!</v>
      </c>
      <c r="Y16" s="37"/>
      <c r="Z16" s="37"/>
    </row>
    <row r="17" spans="1:26" s="48" customFormat="1" ht="15" customHeight="1">
      <c r="A17" s="37" t="s">
        <v>162</v>
      </c>
      <c r="B17" s="38"/>
      <c r="C17" s="43">
        <f>38000*1.02</f>
        <v>38760</v>
      </c>
      <c r="D17" s="43">
        <f t="shared" si="6"/>
        <v>39360</v>
      </c>
      <c r="E17" s="43">
        <f t="shared" si="6"/>
        <v>39960</v>
      </c>
      <c r="F17" s="43">
        <f t="shared" si="6"/>
        <v>40560</v>
      </c>
      <c r="G17" s="43">
        <f t="shared" si="6"/>
        <v>41160</v>
      </c>
      <c r="H17" s="43">
        <f t="shared" si="6"/>
        <v>41760</v>
      </c>
      <c r="I17" s="43">
        <f t="shared" si="6"/>
        <v>42360</v>
      </c>
      <c r="J17" s="43">
        <f t="shared" si="6"/>
        <v>42960</v>
      </c>
      <c r="K17" s="43">
        <f t="shared" si="6"/>
        <v>43560</v>
      </c>
      <c r="L17" s="43">
        <f t="shared" si="6"/>
        <v>44160</v>
      </c>
      <c r="M17" s="43">
        <f t="shared" si="6"/>
        <v>44760</v>
      </c>
      <c r="N17" s="43">
        <f t="shared" si="6"/>
        <v>45360</v>
      </c>
      <c r="O17" s="43">
        <f t="shared" si="6"/>
        <v>45960</v>
      </c>
      <c r="P17" s="43">
        <f t="shared" si="6"/>
        <v>46560</v>
      </c>
      <c r="Q17" s="43">
        <f t="shared" si="6"/>
        <v>47160</v>
      </c>
      <c r="R17" s="43">
        <f t="shared" si="6"/>
        <v>47760</v>
      </c>
      <c r="S17" s="43">
        <f t="shared" si="6"/>
        <v>48360</v>
      </c>
      <c r="T17" s="43">
        <f t="shared" si="3"/>
        <v>48960</v>
      </c>
      <c r="U17" s="43">
        <f t="shared" si="3"/>
        <v>49560</v>
      </c>
      <c r="V17" s="43">
        <f t="shared" si="3"/>
        <v>50160</v>
      </c>
      <c r="W17" s="43">
        <f t="shared" si="4"/>
        <v>50760</v>
      </c>
      <c r="Y17" s="37"/>
      <c r="Z17" s="37"/>
    </row>
    <row r="18" spans="1:26" hidden="1">
      <c r="A18" s="37" t="s">
        <v>163</v>
      </c>
      <c r="C18" s="43" t="s">
        <v>47</v>
      </c>
      <c r="D18" s="43" t="e">
        <f t="shared" si="6"/>
        <v>#VALUE!</v>
      </c>
      <c r="E18" s="43" t="e">
        <f t="shared" si="6"/>
        <v>#VALUE!</v>
      </c>
      <c r="F18" s="43" t="e">
        <f t="shared" si="6"/>
        <v>#VALUE!</v>
      </c>
      <c r="G18" s="43" t="e">
        <f t="shared" si="6"/>
        <v>#VALUE!</v>
      </c>
      <c r="H18" s="43" t="e">
        <f t="shared" si="6"/>
        <v>#VALUE!</v>
      </c>
      <c r="I18" s="43" t="e">
        <f t="shared" si="6"/>
        <v>#VALUE!</v>
      </c>
      <c r="J18" s="43" t="e">
        <f t="shared" si="6"/>
        <v>#VALUE!</v>
      </c>
      <c r="K18" s="43" t="e">
        <f t="shared" si="6"/>
        <v>#VALUE!</v>
      </c>
      <c r="L18" s="43" t="e">
        <f t="shared" si="6"/>
        <v>#VALUE!</v>
      </c>
      <c r="M18" s="43" t="e">
        <f t="shared" si="6"/>
        <v>#VALUE!</v>
      </c>
      <c r="N18" s="43" t="e">
        <f t="shared" si="6"/>
        <v>#VALUE!</v>
      </c>
      <c r="O18" s="43" t="e">
        <f t="shared" si="6"/>
        <v>#VALUE!</v>
      </c>
      <c r="P18" s="43" t="e">
        <f t="shared" si="6"/>
        <v>#VALUE!</v>
      </c>
      <c r="Q18" s="43" t="e">
        <f t="shared" si="6"/>
        <v>#VALUE!</v>
      </c>
      <c r="R18" s="43" t="e">
        <f t="shared" si="6"/>
        <v>#VALUE!</v>
      </c>
      <c r="S18" s="43" t="e">
        <f t="shared" si="6"/>
        <v>#VALUE!</v>
      </c>
      <c r="T18" s="43" t="e">
        <f t="shared" si="3"/>
        <v>#VALUE!</v>
      </c>
      <c r="U18" s="43" t="e">
        <f t="shared" si="3"/>
        <v>#VALUE!</v>
      </c>
      <c r="V18" s="46" t="e">
        <f t="shared" si="3"/>
        <v>#VALUE!</v>
      </c>
      <c r="W18" s="43" t="e">
        <f t="shared" si="4"/>
        <v>#VALUE!</v>
      </c>
      <c r="Y18" s="37"/>
      <c r="Z18" s="37"/>
    </row>
    <row r="19" spans="1:26">
      <c r="A19" s="37" t="s">
        <v>164</v>
      </c>
      <c r="C19" s="43">
        <f>39000*1.02</f>
        <v>39780</v>
      </c>
      <c r="D19" s="43">
        <f>C19+600</f>
        <v>40380</v>
      </c>
      <c r="E19" s="43">
        <f t="shared" si="6"/>
        <v>40980</v>
      </c>
      <c r="F19" s="43">
        <f t="shared" si="6"/>
        <v>41580</v>
      </c>
      <c r="G19" s="43">
        <f t="shared" si="6"/>
        <v>42180</v>
      </c>
      <c r="H19" s="43">
        <f t="shared" si="6"/>
        <v>42780</v>
      </c>
      <c r="I19" s="43">
        <f t="shared" si="6"/>
        <v>43380</v>
      </c>
      <c r="J19" s="43">
        <f t="shared" si="6"/>
        <v>43980</v>
      </c>
      <c r="K19" s="43">
        <f t="shared" si="6"/>
        <v>44580</v>
      </c>
      <c r="L19" s="43">
        <f t="shared" si="6"/>
        <v>45180</v>
      </c>
      <c r="M19" s="43">
        <f t="shared" si="6"/>
        <v>45780</v>
      </c>
      <c r="N19" s="43">
        <f t="shared" si="6"/>
        <v>46380</v>
      </c>
      <c r="O19" s="43">
        <f t="shared" si="6"/>
        <v>46980</v>
      </c>
      <c r="P19" s="43">
        <f t="shared" si="6"/>
        <v>47580</v>
      </c>
      <c r="Q19" s="43">
        <f t="shared" si="6"/>
        <v>48180</v>
      </c>
      <c r="R19" s="43">
        <f t="shared" si="6"/>
        <v>48780</v>
      </c>
      <c r="S19" s="43">
        <f t="shared" si="6"/>
        <v>49380</v>
      </c>
      <c r="T19" s="43">
        <f t="shared" si="3"/>
        <v>49980</v>
      </c>
      <c r="U19" s="43">
        <f t="shared" si="3"/>
        <v>50580</v>
      </c>
      <c r="V19" s="43">
        <f t="shared" si="3"/>
        <v>51180</v>
      </c>
      <c r="W19" s="43">
        <f t="shared" si="4"/>
        <v>51780</v>
      </c>
      <c r="Y19" s="37"/>
      <c r="Z19" s="37"/>
    </row>
    <row r="20" spans="1:26">
      <c r="A20" s="49" t="s">
        <v>165</v>
      </c>
      <c r="B20" s="43"/>
      <c r="C20" s="43"/>
      <c r="D20" s="43"/>
      <c r="E20" s="43"/>
      <c r="F20" s="43"/>
      <c r="G20" s="43"/>
      <c r="H20" s="43"/>
      <c r="I20" s="43"/>
      <c r="J20" s="43"/>
      <c r="K20" s="43"/>
      <c r="L20" s="43"/>
      <c r="M20" s="43"/>
      <c r="N20" s="48"/>
      <c r="O20" s="48"/>
      <c r="P20" s="48"/>
      <c r="Q20" s="48"/>
      <c r="R20" s="48"/>
      <c r="S20" s="43" t="s">
        <v>47</v>
      </c>
      <c r="T20" s="43" t="s">
        <v>47</v>
      </c>
      <c r="U20" s="43" t="s">
        <v>47</v>
      </c>
      <c r="V20" s="43"/>
      <c r="W20" s="43" t="s">
        <v>47</v>
      </c>
      <c r="Y20" s="37"/>
      <c r="Z20" s="37"/>
    </row>
    <row r="21" spans="1:26">
      <c r="A21" s="43" t="s">
        <v>166</v>
      </c>
      <c r="B21" s="43">
        <v>18447</v>
      </c>
      <c r="C21" s="43">
        <f>27200*1.02</f>
        <v>27744</v>
      </c>
      <c r="D21" s="43">
        <f t="shared" ref="D21:S31" si="7">C21+600</f>
        <v>28344</v>
      </c>
      <c r="E21" s="43">
        <f t="shared" si="7"/>
        <v>28944</v>
      </c>
      <c r="F21" s="43">
        <f t="shared" si="7"/>
        <v>29544</v>
      </c>
      <c r="G21" s="43">
        <f t="shared" si="7"/>
        <v>30144</v>
      </c>
      <c r="H21" s="43">
        <f t="shared" si="7"/>
        <v>30744</v>
      </c>
      <c r="I21" s="43">
        <f t="shared" si="7"/>
        <v>31344</v>
      </c>
      <c r="J21" s="43">
        <f t="shared" si="7"/>
        <v>31944</v>
      </c>
      <c r="K21" s="43">
        <f t="shared" si="7"/>
        <v>32544</v>
      </c>
      <c r="L21" s="43">
        <f t="shared" si="7"/>
        <v>33144</v>
      </c>
      <c r="M21" s="43">
        <f t="shared" si="7"/>
        <v>33744</v>
      </c>
      <c r="N21" s="43">
        <f t="shared" si="7"/>
        <v>34344</v>
      </c>
      <c r="O21" s="43">
        <f t="shared" si="7"/>
        <v>34944</v>
      </c>
      <c r="P21" s="43">
        <f t="shared" si="7"/>
        <v>35544</v>
      </c>
      <c r="Q21" s="43">
        <f t="shared" si="7"/>
        <v>36144</v>
      </c>
      <c r="R21" s="43">
        <f t="shared" si="7"/>
        <v>36744</v>
      </c>
      <c r="S21" s="43">
        <f t="shared" si="7"/>
        <v>37344</v>
      </c>
      <c r="T21" s="43">
        <f t="shared" si="3"/>
        <v>37944</v>
      </c>
      <c r="U21" s="43">
        <f t="shared" si="3"/>
        <v>38544</v>
      </c>
      <c r="V21" s="43">
        <f t="shared" si="3"/>
        <v>39144</v>
      </c>
      <c r="W21" s="43">
        <f t="shared" si="4"/>
        <v>39744</v>
      </c>
      <c r="X21" s="38"/>
      <c r="Y21" s="37"/>
      <c r="Z21" s="37"/>
    </row>
    <row r="22" spans="1:26" ht="15" customHeight="1">
      <c r="A22" s="43" t="s">
        <v>167</v>
      </c>
      <c r="B22" s="43">
        <v>12923</v>
      </c>
      <c r="C22" s="43">
        <f>24200*1.02</f>
        <v>24684</v>
      </c>
      <c r="D22" s="43">
        <f t="shared" si="7"/>
        <v>25284</v>
      </c>
      <c r="E22" s="43">
        <f t="shared" si="7"/>
        <v>25884</v>
      </c>
      <c r="F22" s="43">
        <f t="shared" si="7"/>
        <v>26484</v>
      </c>
      <c r="G22" s="43">
        <f t="shared" si="7"/>
        <v>27084</v>
      </c>
      <c r="H22" s="43">
        <f t="shared" si="7"/>
        <v>27684</v>
      </c>
      <c r="I22" s="43">
        <f t="shared" si="7"/>
        <v>28284</v>
      </c>
      <c r="J22" s="43">
        <f t="shared" si="7"/>
        <v>28884</v>
      </c>
      <c r="K22" s="43">
        <f t="shared" si="7"/>
        <v>29484</v>
      </c>
      <c r="L22" s="43">
        <f t="shared" si="7"/>
        <v>30084</v>
      </c>
      <c r="M22" s="43">
        <f t="shared" si="7"/>
        <v>30684</v>
      </c>
      <c r="N22" s="43">
        <f t="shared" si="7"/>
        <v>31284</v>
      </c>
      <c r="O22" s="43">
        <f t="shared" si="7"/>
        <v>31884</v>
      </c>
      <c r="P22" s="43">
        <f t="shared" si="7"/>
        <v>32484</v>
      </c>
      <c r="Q22" s="43">
        <f t="shared" si="7"/>
        <v>33084</v>
      </c>
      <c r="R22" s="43">
        <f t="shared" si="7"/>
        <v>33684</v>
      </c>
      <c r="S22" s="43">
        <f>R22+600</f>
        <v>34284</v>
      </c>
      <c r="T22" s="43">
        <f>S22+600</f>
        <v>34884</v>
      </c>
      <c r="U22" s="43">
        <f t="shared" si="3"/>
        <v>35484</v>
      </c>
      <c r="V22" s="43">
        <f t="shared" si="3"/>
        <v>36084</v>
      </c>
      <c r="W22" s="43">
        <f t="shared" si="4"/>
        <v>36684</v>
      </c>
      <c r="X22" s="38"/>
      <c r="Y22" s="37"/>
      <c r="Z22" s="37"/>
    </row>
    <row r="23" spans="1:26" ht="15" customHeight="1">
      <c r="A23" s="43" t="s">
        <v>96</v>
      </c>
      <c r="B23" s="43">
        <v>15453</v>
      </c>
      <c r="C23" s="43">
        <f>22700*1.02</f>
        <v>23154</v>
      </c>
      <c r="D23" s="43">
        <f t="shared" si="7"/>
        <v>23754</v>
      </c>
      <c r="E23" s="43">
        <f t="shared" si="7"/>
        <v>24354</v>
      </c>
      <c r="F23" s="43">
        <f t="shared" si="7"/>
        <v>24954</v>
      </c>
      <c r="G23" s="43">
        <f t="shared" si="7"/>
        <v>25554</v>
      </c>
      <c r="H23" s="43">
        <f t="shared" si="7"/>
        <v>26154</v>
      </c>
      <c r="I23" s="43">
        <f t="shared" si="7"/>
        <v>26754</v>
      </c>
      <c r="J23" s="43">
        <f t="shared" si="7"/>
        <v>27354</v>
      </c>
      <c r="K23" s="43">
        <f t="shared" si="7"/>
        <v>27954</v>
      </c>
      <c r="L23" s="43">
        <f t="shared" si="7"/>
        <v>28554</v>
      </c>
      <c r="M23" s="43">
        <f t="shared" si="7"/>
        <v>29154</v>
      </c>
      <c r="N23" s="43">
        <f t="shared" si="7"/>
        <v>29754</v>
      </c>
      <c r="O23" s="43">
        <f t="shared" si="7"/>
        <v>30354</v>
      </c>
      <c r="P23" s="43">
        <f t="shared" si="7"/>
        <v>30954</v>
      </c>
      <c r="Q23" s="43">
        <f t="shared" si="7"/>
        <v>31554</v>
      </c>
      <c r="R23" s="43">
        <f t="shared" si="7"/>
        <v>32154</v>
      </c>
      <c r="S23" s="43">
        <f t="shared" si="7"/>
        <v>32754</v>
      </c>
      <c r="T23" s="43">
        <f t="shared" si="3"/>
        <v>33354</v>
      </c>
      <c r="U23" s="43">
        <f t="shared" si="3"/>
        <v>33954</v>
      </c>
      <c r="V23" s="43">
        <f t="shared" si="3"/>
        <v>34554</v>
      </c>
      <c r="W23" s="43">
        <f t="shared" si="4"/>
        <v>35154</v>
      </c>
      <c r="X23" s="38"/>
      <c r="Y23" s="37"/>
      <c r="Z23" s="37"/>
    </row>
    <row r="24" spans="1:26" ht="15" customHeight="1">
      <c r="A24" s="43" t="s">
        <v>168</v>
      </c>
      <c r="B24" s="43"/>
      <c r="C24" s="43">
        <f>22700*1.02</f>
        <v>23154</v>
      </c>
      <c r="D24" s="43">
        <f t="shared" si="7"/>
        <v>23754</v>
      </c>
      <c r="E24" s="43">
        <f t="shared" si="7"/>
        <v>24354</v>
      </c>
      <c r="F24" s="43">
        <f t="shared" si="7"/>
        <v>24954</v>
      </c>
      <c r="G24" s="43">
        <f t="shared" si="7"/>
        <v>25554</v>
      </c>
      <c r="H24" s="43">
        <f t="shared" si="7"/>
        <v>26154</v>
      </c>
      <c r="I24" s="43">
        <f t="shared" si="7"/>
        <v>26754</v>
      </c>
      <c r="J24" s="43">
        <f t="shared" si="7"/>
        <v>27354</v>
      </c>
      <c r="K24" s="43">
        <f t="shared" si="7"/>
        <v>27954</v>
      </c>
      <c r="L24" s="43">
        <f t="shared" si="7"/>
        <v>28554</v>
      </c>
      <c r="M24" s="43">
        <f t="shared" si="7"/>
        <v>29154</v>
      </c>
      <c r="N24" s="43">
        <f t="shared" si="7"/>
        <v>29754</v>
      </c>
      <c r="O24" s="43">
        <f t="shared" si="7"/>
        <v>30354</v>
      </c>
      <c r="P24" s="43">
        <f t="shared" si="7"/>
        <v>30954</v>
      </c>
      <c r="Q24" s="43">
        <f t="shared" si="7"/>
        <v>31554</v>
      </c>
      <c r="R24" s="43">
        <f t="shared" si="7"/>
        <v>32154</v>
      </c>
      <c r="S24" s="43">
        <f t="shared" si="7"/>
        <v>32754</v>
      </c>
      <c r="T24" s="43">
        <f t="shared" si="3"/>
        <v>33354</v>
      </c>
      <c r="U24" s="43">
        <f t="shared" si="3"/>
        <v>33954</v>
      </c>
      <c r="V24" s="43">
        <f t="shared" si="3"/>
        <v>34554</v>
      </c>
      <c r="W24" s="43">
        <f t="shared" si="4"/>
        <v>35154</v>
      </c>
      <c r="X24" s="50"/>
      <c r="Y24" s="37"/>
      <c r="Z24" s="37"/>
    </row>
    <row r="25" spans="1:26">
      <c r="A25" s="43" t="s">
        <v>169</v>
      </c>
      <c r="B25" s="43">
        <v>13175</v>
      </c>
      <c r="C25" s="43">
        <f>20700*1.02</f>
        <v>21114</v>
      </c>
      <c r="D25" s="43">
        <f t="shared" si="7"/>
        <v>21714</v>
      </c>
      <c r="E25" s="43">
        <f t="shared" si="7"/>
        <v>22314</v>
      </c>
      <c r="F25" s="43">
        <f t="shared" si="7"/>
        <v>22914</v>
      </c>
      <c r="G25" s="43">
        <f t="shared" si="7"/>
        <v>23514</v>
      </c>
      <c r="H25" s="43">
        <f t="shared" si="7"/>
        <v>24114</v>
      </c>
      <c r="I25" s="43">
        <f t="shared" si="7"/>
        <v>24714</v>
      </c>
      <c r="J25" s="43">
        <f t="shared" si="7"/>
        <v>25314</v>
      </c>
      <c r="K25" s="43">
        <f t="shared" si="7"/>
        <v>25914</v>
      </c>
      <c r="L25" s="43">
        <f t="shared" si="7"/>
        <v>26514</v>
      </c>
      <c r="M25" s="43">
        <f t="shared" si="7"/>
        <v>27114</v>
      </c>
      <c r="N25" s="43">
        <f t="shared" si="7"/>
        <v>27714</v>
      </c>
      <c r="O25" s="43">
        <f t="shared" si="7"/>
        <v>28314</v>
      </c>
      <c r="P25" s="43">
        <f t="shared" si="7"/>
        <v>28914</v>
      </c>
      <c r="Q25" s="43">
        <f t="shared" si="7"/>
        <v>29514</v>
      </c>
      <c r="R25" s="43">
        <f t="shared" si="7"/>
        <v>30114</v>
      </c>
      <c r="S25" s="43">
        <f t="shared" si="7"/>
        <v>30714</v>
      </c>
      <c r="T25" s="43">
        <f t="shared" si="3"/>
        <v>31314</v>
      </c>
      <c r="U25" s="43">
        <f t="shared" si="3"/>
        <v>31914</v>
      </c>
      <c r="V25" s="43">
        <f t="shared" si="3"/>
        <v>32514</v>
      </c>
      <c r="W25" s="43">
        <f t="shared" si="4"/>
        <v>33114</v>
      </c>
      <c r="X25" s="38"/>
      <c r="Y25" s="37"/>
      <c r="Z25" s="37"/>
    </row>
    <row r="26" spans="1:26" ht="15" customHeight="1">
      <c r="A26" s="43" t="s">
        <v>170</v>
      </c>
      <c r="B26" s="43">
        <v>12557</v>
      </c>
      <c r="C26" s="43">
        <f>19200*1.02</f>
        <v>19584</v>
      </c>
      <c r="D26" s="43">
        <f t="shared" si="7"/>
        <v>20184</v>
      </c>
      <c r="E26" s="43">
        <f t="shared" si="7"/>
        <v>20784</v>
      </c>
      <c r="F26" s="43">
        <f t="shared" si="7"/>
        <v>21384</v>
      </c>
      <c r="G26" s="43">
        <f t="shared" si="7"/>
        <v>21984</v>
      </c>
      <c r="H26" s="43">
        <f t="shared" si="7"/>
        <v>22584</v>
      </c>
      <c r="I26" s="43">
        <f t="shared" si="7"/>
        <v>23184</v>
      </c>
      <c r="J26" s="43">
        <f t="shared" si="7"/>
        <v>23784</v>
      </c>
      <c r="K26" s="43">
        <f t="shared" si="7"/>
        <v>24384</v>
      </c>
      <c r="L26" s="43">
        <f t="shared" si="7"/>
        <v>24984</v>
      </c>
      <c r="M26" s="43">
        <f t="shared" si="7"/>
        <v>25584</v>
      </c>
      <c r="N26" s="43">
        <f t="shared" si="7"/>
        <v>26184</v>
      </c>
      <c r="O26" s="43">
        <f t="shared" si="7"/>
        <v>26784</v>
      </c>
      <c r="P26" s="43">
        <f t="shared" si="7"/>
        <v>27384</v>
      </c>
      <c r="Q26" s="43">
        <f t="shared" si="7"/>
        <v>27984</v>
      </c>
      <c r="R26" s="43">
        <f t="shared" si="7"/>
        <v>28584</v>
      </c>
      <c r="S26" s="43">
        <f t="shared" si="7"/>
        <v>29184</v>
      </c>
      <c r="T26" s="43">
        <f t="shared" si="3"/>
        <v>29784</v>
      </c>
      <c r="U26" s="43">
        <f t="shared" si="3"/>
        <v>30384</v>
      </c>
      <c r="V26" s="43">
        <f t="shared" si="3"/>
        <v>30984</v>
      </c>
      <c r="W26" s="43">
        <f t="shared" si="4"/>
        <v>31584</v>
      </c>
      <c r="X26" s="38"/>
      <c r="Y26" s="37"/>
      <c r="Z26" s="37"/>
    </row>
    <row r="27" spans="1:26" ht="15" hidden="1" customHeight="1">
      <c r="A27" s="43" t="s">
        <v>171</v>
      </c>
      <c r="B27" s="43">
        <v>18816</v>
      </c>
      <c r="C27" s="43" t="s">
        <v>47</v>
      </c>
      <c r="D27" s="43" t="e">
        <f t="shared" si="7"/>
        <v>#VALUE!</v>
      </c>
      <c r="E27" s="43" t="e">
        <f t="shared" si="7"/>
        <v>#VALUE!</v>
      </c>
      <c r="F27" s="43" t="e">
        <f t="shared" si="7"/>
        <v>#VALUE!</v>
      </c>
      <c r="G27" s="43" t="e">
        <f t="shared" si="7"/>
        <v>#VALUE!</v>
      </c>
      <c r="H27" s="43" t="e">
        <f t="shared" si="7"/>
        <v>#VALUE!</v>
      </c>
      <c r="I27" s="43" t="e">
        <f t="shared" si="7"/>
        <v>#VALUE!</v>
      </c>
      <c r="J27" s="43" t="e">
        <f t="shared" si="7"/>
        <v>#VALUE!</v>
      </c>
      <c r="K27" s="43" t="e">
        <f t="shared" si="7"/>
        <v>#VALUE!</v>
      </c>
      <c r="L27" s="43" t="e">
        <f t="shared" si="7"/>
        <v>#VALUE!</v>
      </c>
      <c r="M27" s="43" t="e">
        <f t="shared" si="7"/>
        <v>#VALUE!</v>
      </c>
      <c r="N27" s="43" t="e">
        <f t="shared" si="7"/>
        <v>#VALUE!</v>
      </c>
      <c r="O27" s="43" t="e">
        <f t="shared" si="7"/>
        <v>#VALUE!</v>
      </c>
      <c r="P27" s="43" t="e">
        <f t="shared" si="7"/>
        <v>#VALUE!</v>
      </c>
      <c r="Q27" s="43" t="e">
        <f t="shared" si="7"/>
        <v>#VALUE!</v>
      </c>
      <c r="R27" s="43" t="e">
        <f t="shared" si="7"/>
        <v>#VALUE!</v>
      </c>
      <c r="S27" s="51" t="e">
        <f t="shared" si="7"/>
        <v>#VALUE!</v>
      </c>
      <c r="T27" s="43" t="e">
        <f t="shared" si="3"/>
        <v>#VALUE!</v>
      </c>
      <c r="U27" s="43" t="e">
        <f t="shared" si="3"/>
        <v>#VALUE!</v>
      </c>
      <c r="V27" s="46" t="e">
        <f t="shared" si="3"/>
        <v>#VALUE!</v>
      </c>
      <c r="W27" s="43" t="e">
        <f t="shared" si="4"/>
        <v>#VALUE!</v>
      </c>
      <c r="Y27" s="37"/>
      <c r="Z27" s="37"/>
    </row>
    <row r="28" spans="1:26" ht="15" customHeight="1">
      <c r="A28" s="132" t="s">
        <v>1088</v>
      </c>
      <c r="B28" s="43"/>
      <c r="C28" s="43">
        <f>29200*1.02</f>
        <v>29784</v>
      </c>
      <c r="D28" s="43">
        <f t="shared" si="7"/>
        <v>30384</v>
      </c>
      <c r="E28" s="43">
        <f t="shared" si="7"/>
        <v>30984</v>
      </c>
      <c r="F28" s="43">
        <f t="shared" si="7"/>
        <v>31584</v>
      </c>
      <c r="G28" s="43">
        <f t="shared" si="7"/>
        <v>32184</v>
      </c>
      <c r="H28" s="43">
        <f t="shared" si="7"/>
        <v>32784</v>
      </c>
      <c r="I28" s="43">
        <f t="shared" si="7"/>
        <v>33384</v>
      </c>
      <c r="J28" s="43">
        <f t="shared" si="7"/>
        <v>33984</v>
      </c>
      <c r="K28" s="43">
        <f t="shared" si="7"/>
        <v>34584</v>
      </c>
      <c r="L28" s="43">
        <f t="shared" si="7"/>
        <v>35184</v>
      </c>
      <c r="M28" s="43">
        <f t="shared" si="7"/>
        <v>35784</v>
      </c>
      <c r="N28" s="43">
        <f t="shared" si="7"/>
        <v>36384</v>
      </c>
      <c r="O28" s="43">
        <f t="shared" si="7"/>
        <v>36984</v>
      </c>
      <c r="P28" s="43">
        <f t="shared" si="7"/>
        <v>37584</v>
      </c>
      <c r="Q28" s="43">
        <f t="shared" si="7"/>
        <v>38184</v>
      </c>
      <c r="R28" s="43">
        <f t="shared" si="7"/>
        <v>38784</v>
      </c>
      <c r="S28" s="43">
        <f t="shared" si="7"/>
        <v>39384</v>
      </c>
      <c r="T28" s="43">
        <f t="shared" si="3"/>
        <v>39984</v>
      </c>
      <c r="U28" s="43">
        <f t="shared" si="3"/>
        <v>40584</v>
      </c>
      <c r="V28" s="43">
        <f t="shared" si="3"/>
        <v>41184</v>
      </c>
      <c r="W28" s="43">
        <f t="shared" si="4"/>
        <v>41784</v>
      </c>
      <c r="X28" s="38"/>
      <c r="Y28" s="37"/>
      <c r="Z28" s="37"/>
    </row>
    <row r="29" spans="1:26" ht="15" customHeight="1">
      <c r="A29" s="43" t="s">
        <v>172</v>
      </c>
      <c r="B29" s="43"/>
      <c r="C29" s="43">
        <f>35200*1.02</f>
        <v>35904</v>
      </c>
      <c r="D29" s="43">
        <f t="shared" si="7"/>
        <v>36504</v>
      </c>
      <c r="E29" s="43">
        <f t="shared" si="7"/>
        <v>37104</v>
      </c>
      <c r="F29" s="43">
        <f t="shared" si="7"/>
        <v>37704</v>
      </c>
      <c r="G29" s="43">
        <f t="shared" si="7"/>
        <v>38304</v>
      </c>
      <c r="H29" s="43">
        <f t="shared" si="7"/>
        <v>38904</v>
      </c>
      <c r="I29" s="43">
        <f t="shared" si="7"/>
        <v>39504</v>
      </c>
      <c r="J29" s="43">
        <f t="shared" si="7"/>
        <v>40104</v>
      </c>
      <c r="K29" s="43">
        <f t="shared" si="7"/>
        <v>40704</v>
      </c>
      <c r="L29" s="43">
        <f t="shared" si="7"/>
        <v>41304</v>
      </c>
      <c r="M29" s="43">
        <f t="shared" si="7"/>
        <v>41904</v>
      </c>
      <c r="N29" s="43">
        <f t="shared" si="7"/>
        <v>42504</v>
      </c>
      <c r="O29" s="43">
        <f t="shared" si="7"/>
        <v>43104</v>
      </c>
      <c r="P29" s="43">
        <f t="shared" si="7"/>
        <v>43704</v>
      </c>
      <c r="Q29" s="43">
        <f t="shared" si="7"/>
        <v>44304</v>
      </c>
      <c r="R29" s="43">
        <f t="shared" si="7"/>
        <v>44904</v>
      </c>
      <c r="S29" s="43">
        <f t="shared" si="7"/>
        <v>45504</v>
      </c>
      <c r="T29" s="43">
        <f t="shared" si="3"/>
        <v>46104</v>
      </c>
      <c r="U29" s="43">
        <f t="shared" si="3"/>
        <v>46704</v>
      </c>
      <c r="V29" s="43">
        <f t="shared" si="3"/>
        <v>47304</v>
      </c>
      <c r="W29" s="43">
        <f t="shared" si="4"/>
        <v>47904</v>
      </c>
      <c r="X29" s="38"/>
      <c r="Y29" s="37"/>
      <c r="Z29" s="37"/>
    </row>
    <row r="30" spans="1:26" ht="15" customHeight="1">
      <c r="A30" s="37" t="s">
        <v>173</v>
      </c>
      <c r="C30" s="43">
        <f>37200*1.02</f>
        <v>37944</v>
      </c>
      <c r="D30" s="43">
        <f t="shared" si="7"/>
        <v>38544</v>
      </c>
      <c r="E30" s="43">
        <f t="shared" si="7"/>
        <v>39144</v>
      </c>
      <c r="F30" s="43">
        <f t="shared" si="7"/>
        <v>39744</v>
      </c>
      <c r="G30" s="43">
        <f t="shared" si="7"/>
        <v>40344</v>
      </c>
      <c r="H30" s="43">
        <f t="shared" si="7"/>
        <v>40944</v>
      </c>
      <c r="I30" s="43">
        <f t="shared" si="7"/>
        <v>41544</v>
      </c>
      <c r="J30" s="43">
        <f t="shared" si="7"/>
        <v>42144</v>
      </c>
      <c r="K30" s="43">
        <f t="shared" si="7"/>
        <v>42744</v>
      </c>
      <c r="L30" s="43">
        <f t="shared" si="7"/>
        <v>43344</v>
      </c>
      <c r="M30" s="43">
        <f t="shared" si="7"/>
        <v>43944</v>
      </c>
      <c r="N30" s="43">
        <f t="shared" si="7"/>
        <v>44544</v>
      </c>
      <c r="O30" s="43">
        <f t="shared" si="7"/>
        <v>45144</v>
      </c>
      <c r="P30" s="43">
        <f t="shared" si="7"/>
        <v>45744</v>
      </c>
      <c r="Q30" s="43">
        <f t="shared" si="7"/>
        <v>46344</v>
      </c>
      <c r="R30" s="43">
        <f t="shared" si="7"/>
        <v>46944</v>
      </c>
      <c r="S30" s="43">
        <f t="shared" si="7"/>
        <v>47544</v>
      </c>
      <c r="T30" s="43">
        <f t="shared" si="3"/>
        <v>48144</v>
      </c>
      <c r="U30" s="43">
        <f t="shared" si="3"/>
        <v>48744</v>
      </c>
      <c r="V30" s="43">
        <f t="shared" si="3"/>
        <v>49344</v>
      </c>
      <c r="W30" s="43">
        <f t="shared" si="4"/>
        <v>49944</v>
      </c>
      <c r="X30" s="38"/>
      <c r="Y30" s="37"/>
      <c r="Z30" s="37"/>
    </row>
    <row r="31" spans="1:26" ht="15" customHeight="1">
      <c r="A31" s="37" t="s">
        <v>174</v>
      </c>
      <c r="B31" s="37"/>
      <c r="C31" s="43">
        <f>39200*1.02</f>
        <v>39984</v>
      </c>
      <c r="D31" s="43">
        <f t="shared" si="7"/>
        <v>40584</v>
      </c>
      <c r="E31" s="43">
        <f t="shared" si="7"/>
        <v>41184</v>
      </c>
      <c r="F31" s="43">
        <f t="shared" si="7"/>
        <v>41784</v>
      </c>
      <c r="G31" s="43">
        <f t="shared" si="7"/>
        <v>42384</v>
      </c>
      <c r="H31" s="43">
        <f t="shared" si="7"/>
        <v>42984</v>
      </c>
      <c r="I31" s="43">
        <f t="shared" si="7"/>
        <v>43584</v>
      </c>
      <c r="J31" s="43">
        <f t="shared" si="7"/>
        <v>44184</v>
      </c>
      <c r="K31" s="43">
        <f t="shared" si="7"/>
        <v>44784</v>
      </c>
      <c r="L31" s="43">
        <f t="shared" si="7"/>
        <v>45384</v>
      </c>
      <c r="M31" s="43">
        <f t="shared" si="7"/>
        <v>45984</v>
      </c>
      <c r="N31" s="43">
        <f t="shared" si="7"/>
        <v>46584</v>
      </c>
      <c r="O31" s="43">
        <f t="shared" si="7"/>
        <v>47184</v>
      </c>
      <c r="P31" s="43">
        <f t="shared" si="7"/>
        <v>47784</v>
      </c>
      <c r="Q31" s="43">
        <f t="shared" si="7"/>
        <v>48384</v>
      </c>
      <c r="R31" s="43">
        <f t="shared" si="7"/>
        <v>48984</v>
      </c>
      <c r="S31" s="43">
        <f t="shared" si="7"/>
        <v>49584</v>
      </c>
      <c r="T31" s="43">
        <f t="shared" si="3"/>
        <v>50184</v>
      </c>
      <c r="U31" s="43">
        <f t="shared" si="3"/>
        <v>50784</v>
      </c>
      <c r="V31" s="43">
        <f t="shared" si="3"/>
        <v>51384</v>
      </c>
      <c r="W31" s="43">
        <f t="shared" si="4"/>
        <v>51984</v>
      </c>
      <c r="X31" s="38"/>
      <c r="Y31" s="37"/>
      <c r="Z31" s="37"/>
    </row>
    <row r="32" spans="1:26" ht="15" customHeight="1">
      <c r="A32" s="37" t="s">
        <v>175</v>
      </c>
      <c r="B32" s="37"/>
      <c r="C32" s="43">
        <v>38400</v>
      </c>
      <c r="D32" s="43">
        <v>38900</v>
      </c>
      <c r="E32" s="43">
        <v>39400</v>
      </c>
      <c r="F32" s="43">
        <v>39900</v>
      </c>
      <c r="G32" s="43">
        <v>40400</v>
      </c>
      <c r="H32" s="43">
        <v>40400</v>
      </c>
      <c r="I32" s="43">
        <v>40400</v>
      </c>
      <c r="J32" s="43">
        <v>40400</v>
      </c>
      <c r="K32" s="43">
        <v>40400</v>
      </c>
      <c r="L32" s="43">
        <v>40400</v>
      </c>
      <c r="M32" s="43">
        <v>40400</v>
      </c>
      <c r="N32" s="43">
        <v>40400</v>
      </c>
      <c r="O32" s="43">
        <v>40400</v>
      </c>
      <c r="P32" s="43">
        <v>40400</v>
      </c>
      <c r="Q32" s="43">
        <v>40400</v>
      </c>
      <c r="R32" s="43">
        <v>40400</v>
      </c>
      <c r="S32" s="43">
        <v>40400</v>
      </c>
      <c r="T32" s="43">
        <v>40400</v>
      </c>
      <c r="U32" s="43">
        <v>40400</v>
      </c>
      <c r="V32" s="43">
        <v>40400</v>
      </c>
      <c r="W32" s="43">
        <v>40400</v>
      </c>
      <c r="X32" s="38"/>
      <c r="Y32" s="37"/>
      <c r="Z32" s="37"/>
    </row>
    <row r="33" spans="1:14" ht="15" customHeight="1">
      <c r="A33" s="236" t="s">
        <v>176</v>
      </c>
      <c r="B33" s="237"/>
      <c r="C33" s="237"/>
      <c r="D33" s="237"/>
      <c r="E33" s="237"/>
      <c r="F33" s="237"/>
      <c r="G33" s="237"/>
      <c r="H33" s="237"/>
      <c r="I33" s="237"/>
      <c r="J33" s="237"/>
      <c r="K33" s="237"/>
      <c r="L33" s="237"/>
      <c r="M33" s="237"/>
    </row>
    <row r="34" spans="1:14" ht="15" customHeight="1">
      <c r="A34" s="43" t="s">
        <v>177</v>
      </c>
      <c r="B34" s="43"/>
      <c r="D34" s="43"/>
      <c r="E34" s="43"/>
      <c r="F34" s="43"/>
      <c r="G34" s="43"/>
      <c r="H34" s="43"/>
      <c r="I34" s="43"/>
      <c r="J34" s="43"/>
      <c r="K34" s="43"/>
      <c r="L34" s="43"/>
      <c r="M34" s="43"/>
    </row>
    <row r="35" spans="1:14" ht="15" customHeight="1">
      <c r="A35" s="43" t="s">
        <v>178</v>
      </c>
      <c r="B35" s="43"/>
      <c r="D35" s="43"/>
      <c r="E35" s="43"/>
      <c r="F35" s="43"/>
    </row>
    <row r="36" spans="1:14" ht="15" customHeight="1">
      <c r="A36" s="37" t="s">
        <v>179</v>
      </c>
      <c r="B36" s="43"/>
      <c r="D36" s="43"/>
      <c r="E36" s="43"/>
      <c r="F36" s="43"/>
      <c r="G36" s="43"/>
      <c r="H36" s="43"/>
      <c r="I36" s="43"/>
      <c r="J36" s="43"/>
      <c r="K36" s="43"/>
      <c r="L36" s="43"/>
      <c r="M36" s="43"/>
    </row>
    <row r="37" spans="1:14" ht="15" customHeight="1">
      <c r="A37" s="37" t="s">
        <v>180</v>
      </c>
      <c r="G37" s="43"/>
      <c r="H37" s="43"/>
      <c r="I37" s="43"/>
      <c r="J37" s="43"/>
      <c r="K37" s="43"/>
      <c r="L37" s="43"/>
      <c r="M37" s="43"/>
    </row>
    <row r="38" spans="1:14">
      <c r="A38" s="37" t="s">
        <v>181</v>
      </c>
      <c r="J38" s="43"/>
      <c r="K38" s="43"/>
      <c r="L38" s="43"/>
      <c r="M38" s="43"/>
    </row>
    <row r="39" spans="1:14" ht="15" customHeight="1"/>
    <row r="40" spans="1:14">
      <c r="A40" s="238" t="s">
        <v>182</v>
      </c>
      <c r="B40" s="237"/>
      <c r="C40" s="237"/>
      <c r="D40" s="43"/>
      <c r="E40" s="43"/>
      <c r="F40" s="52" t="s">
        <v>183</v>
      </c>
      <c r="G40" s="53"/>
      <c r="H40" s="53"/>
      <c r="I40" s="53"/>
      <c r="J40" s="53"/>
      <c r="K40" s="53"/>
      <c r="L40" s="43"/>
      <c r="M40" s="54" t="s">
        <v>184</v>
      </c>
      <c r="N40" s="54"/>
    </row>
    <row r="41" spans="1:14" ht="15" customHeight="1">
      <c r="E41" s="43"/>
      <c r="F41" s="43"/>
      <c r="G41" s="43"/>
    </row>
    <row r="51" spans="23:23">
      <c r="W51" s="38">
        <v>12</v>
      </c>
    </row>
  </sheetData>
  <mergeCells count="2">
    <mergeCell ref="A33:M33"/>
    <mergeCell ref="A40:C40"/>
  </mergeCells>
  <printOptions gridLines="1" gridLinesSet="0"/>
  <pageMargins left="0.57999999999999996" right="0.46" top="1" bottom="0.5" header="0.5" footer="0.5"/>
  <pageSetup scale="79" orientation="landscape" horizontalDpi="300" verticalDpi="300" r:id="rId1"/>
  <headerFooter alignWithMargins="0">
    <oddHeader xml:space="preserve">&amp;C2010-11  NAESC Salary Schedule
</oddHeader>
    <oddFooter xml:space="preserve">&amp;C* Raises &amp; Steps contingent upon base funding increase on an annual basis.        </oddFooter>
  </headerFooter>
</worksheet>
</file>

<file path=xl/worksheets/sheet12.xml><?xml version="1.0" encoding="utf-8"?>
<worksheet xmlns="http://schemas.openxmlformats.org/spreadsheetml/2006/main" xmlns:r="http://schemas.openxmlformats.org/officeDocument/2006/relationships">
  <dimension ref="A1:O51"/>
  <sheetViews>
    <sheetView showGridLines="0" showRuler="0" showWhiteSpace="0" view="pageLayout" zoomScaleNormal="100" workbookViewId="0">
      <selection activeCell="F30" sqref="F30"/>
    </sheetView>
  </sheetViews>
  <sheetFormatPr defaultRowHeight="15"/>
  <cols>
    <col min="1" max="1" width="4.5703125" customWidth="1"/>
    <col min="2" max="2" width="3.85546875" customWidth="1"/>
    <col min="3" max="3" width="12.28515625" customWidth="1"/>
    <col min="4" max="4" width="3" customWidth="1"/>
    <col min="5" max="5" width="3.42578125" customWidth="1"/>
    <col min="6" max="6" width="22.85546875" customWidth="1"/>
    <col min="7" max="7" width="3" customWidth="1"/>
    <col min="8" max="8" width="15.85546875" customWidth="1"/>
    <col min="9" max="9" width="3.5703125" customWidth="1"/>
    <col min="10" max="10" width="8" customWidth="1"/>
    <col min="11" max="11" width="18" hidden="1" customWidth="1"/>
    <col min="12" max="12" width="2.7109375" customWidth="1"/>
    <col min="13" max="13" width="9.140625" hidden="1" customWidth="1"/>
    <col min="14" max="14" width="3.85546875" customWidth="1"/>
    <col min="15" max="15" width="3.140625" customWidth="1"/>
  </cols>
  <sheetData>
    <row r="1" spans="2:15">
      <c r="B1" s="55" t="s">
        <v>0</v>
      </c>
      <c r="C1" s="55"/>
      <c r="D1" s="57"/>
      <c r="E1" s="57"/>
      <c r="F1" s="57" t="s">
        <v>203</v>
      </c>
      <c r="G1" s="57"/>
      <c r="H1" s="57"/>
      <c r="I1" s="57"/>
      <c r="J1" s="57"/>
      <c r="K1" s="57"/>
      <c r="L1" s="56"/>
      <c r="M1" s="56"/>
    </row>
    <row r="2" spans="2:15">
      <c r="B2" s="58" t="s">
        <v>2</v>
      </c>
      <c r="C2" s="59"/>
      <c r="D2" s="60"/>
      <c r="E2" s="259" t="s">
        <v>3</v>
      </c>
      <c r="F2" s="259"/>
      <c r="G2" s="259"/>
      <c r="H2" s="259"/>
      <c r="I2" s="56"/>
      <c r="J2" s="56" t="s">
        <v>4</v>
      </c>
      <c r="K2" s="56"/>
      <c r="L2" s="56"/>
      <c r="M2" s="56"/>
    </row>
    <row r="3" spans="2:15">
      <c r="B3" s="58"/>
      <c r="C3" s="59"/>
      <c r="D3" s="60"/>
      <c r="E3" s="60"/>
      <c r="F3" s="61"/>
      <c r="G3" s="61"/>
      <c r="H3" s="61"/>
      <c r="I3" s="56"/>
      <c r="J3" s="62" t="s">
        <v>5</v>
      </c>
      <c r="K3" s="62" t="s">
        <v>6</v>
      </c>
      <c r="L3" s="56"/>
      <c r="M3" s="56"/>
      <c r="N3" t="s">
        <v>6</v>
      </c>
    </row>
    <row r="4" spans="2:15">
      <c r="B4" s="63"/>
      <c r="C4" s="64" t="s">
        <v>7</v>
      </c>
      <c r="D4" s="30"/>
      <c r="E4" s="31" t="s">
        <v>8</v>
      </c>
      <c r="G4" s="31"/>
      <c r="I4" s="56"/>
      <c r="L4" s="56"/>
      <c r="M4" s="56"/>
    </row>
    <row r="5" spans="2:15">
      <c r="B5" s="55" t="s">
        <v>9</v>
      </c>
      <c r="D5" s="56"/>
      <c r="E5" s="56"/>
      <c r="F5" s="56"/>
      <c r="G5" s="56"/>
      <c r="H5" s="56"/>
      <c r="I5" s="56"/>
      <c r="J5" s="56"/>
      <c r="K5" s="56"/>
      <c r="L5" s="56"/>
      <c r="M5" s="56"/>
    </row>
    <row r="6" spans="2:15">
      <c r="B6" s="65"/>
      <c r="C6" s="63" t="s">
        <v>10</v>
      </c>
      <c r="D6" s="63"/>
      <c r="F6" s="56" t="s">
        <v>11</v>
      </c>
      <c r="G6" s="56"/>
      <c r="H6" s="56" t="s">
        <v>12</v>
      </c>
      <c r="I6" s="56"/>
      <c r="J6" s="56" t="s">
        <v>13</v>
      </c>
      <c r="K6" s="56"/>
      <c r="L6" s="56"/>
      <c r="M6" s="56"/>
    </row>
    <row r="7" spans="2:15">
      <c r="B7" s="65"/>
      <c r="C7" s="63" t="s">
        <v>14</v>
      </c>
      <c r="D7" s="63"/>
      <c r="F7" s="56" t="s">
        <v>15</v>
      </c>
      <c r="G7" s="56"/>
      <c r="H7" s="56" t="s">
        <v>16</v>
      </c>
      <c r="I7" s="56"/>
      <c r="J7" s="56" t="s">
        <v>17</v>
      </c>
      <c r="K7" s="56"/>
      <c r="L7" s="56"/>
      <c r="M7" s="56"/>
    </row>
    <row r="8" spans="2:15">
      <c r="B8" s="65"/>
      <c r="C8" s="63" t="s">
        <v>18</v>
      </c>
      <c r="D8" s="63"/>
      <c r="F8" s="56" t="s">
        <v>19</v>
      </c>
      <c r="G8" s="56"/>
      <c r="H8" s="56" t="s">
        <v>20</v>
      </c>
      <c r="I8" s="56"/>
      <c r="J8" s="56" t="s">
        <v>21</v>
      </c>
      <c r="K8" s="56"/>
      <c r="L8" s="56"/>
      <c r="M8" s="56"/>
    </row>
    <row r="9" spans="2:15">
      <c r="B9" s="65"/>
      <c r="C9" s="63" t="s">
        <v>22</v>
      </c>
      <c r="D9" s="63"/>
      <c r="F9" s="56" t="s">
        <v>23</v>
      </c>
      <c r="G9" s="56"/>
      <c r="H9" s="56" t="s">
        <v>24</v>
      </c>
      <c r="I9" s="56"/>
      <c r="J9" s="56" t="s">
        <v>25</v>
      </c>
      <c r="K9" s="56"/>
      <c r="L9" s="56"/>
      <c r="M9" s="56"/>
    </row>
    <row r="10" spans="2:15">
      <c r="B10" s="65"/>
      <c r="C10" s="56"/>
      <c r="D10" s="56"/>
      <c r="E10" s="56"/>
      <c r="F10" s="56"/>
      <c r="G10" s="56"/>
      <c r="H10" s="56"/>
      <c r="I10" s="56"/>
      <c r="J10" s="56"/>
      <c r="K10" s="56"/>
      <c r="L10" s="56"/>
      <c r="M10" s="56"/>
    </row>
    <row r="11" spans="2:15">
      <c r="B11" s="56"/>
      <c r="C11" s="56"/>
      <c r="D11" s="56"/>
      <c r="E11" s="56"/>
      <c r="F11" s="56"/>
      <c r="G11" s="56"/>
      <c r="H11" s="56"/>
      <c r="I11" s="56"/>
      <c r="J11" s="56"/>
      <c r="K11" s="56"/>
      <c r="L11" s="56"/>
      <c r="M11" s="56"/>
    </row>
    <row r="12" spans="2:15">
      <c r="B12" s="66" t="s">
        <v>26</v>
      </c>
      <c r="C12" s="56"/>
      <c r="D12" s="56"/>
      <c r="E12" s="56"/>
      <c r="F12" s="56"/>
      <c r="G12" s="56"/>
      <c r="H12" s="56"/>
      <c r="I12" s="56"/>
      <c r="J12" s="56"/>
      <c r="K12" s="56"/>
      <c r="L12" s="56"/>
      <c r="M12" s="56"/>
    </row>
    <row r="13" spans="2:15" s="171" customFormat="1" ht="14.25">
      <c r="B13" s="261" t="s">
        <v>27</v>
      </c>
      <c r="C13" s="262"/>
      <c r="D13" s="262"/>
      <c r="E13" s="263"/>
      <c r="F13" s="261" t="s">
        <v>28</v>
      </c>
      <c r="G13" s="262"/>
      <c r="H13" s="263"/>
      <c r="I13" s="261" t="s">
        <v>29</v>
      </c>
      <c r="J13" s="262"/>
      <c r="K13" s="262"/>
      <c r="L13" s="262"/>
      <c r="M13" s="262"/>
      <c r="N13" s="262"/>
      <c r="O13" s="263"/>
    </row>
    <row r="14" spans="2:15" ht="15" customHeight="1">
      <c r="B14" s="258" t="s">
        <v>204</v>
      </c>
      <c r="C14" s="259"/>
      <c r="D14" s="259"/>
      <c r="E14" s="260"/>
      <c r="F14" s="258" t="s">
        <v>205</v>
      </c>
      <c r="G14" s="259"/>
      <c r="H14" s="260"/>
      <c r="I14" s="258" t="s">
        <v>206</v>
      </c>
      <c r="J14" s="259"/>
      <c r="K14" s="259"/>
      <c r="L14" s="259"/>
      <c r="M14" s="259"/>
      <c r="N14" s="259"/>
      <c r="O14" s="260"/>
    </row>
    <row r="15" spans="2:15">
      <c r="B15" s="258"/>
      <c r="C15" s="259"/>
      <c r="D15" s="259"/>
      <c r="E15" s="260"/>
      <c r="F15" s="258"/>
      <c r="G15" s="259"/>
      <c r="H15" s="260"/>
      <c r="I15" s="258"/>
      <c r="J15" s="259"/>
      <c r="K15" s="259"/>
      <c r="L15" s="259"/>
      <c r="M15" s="259"/>
      <c r="N15" s="259"/>
      <c r="O15" s="260"/>
    </row>
    <row r="16" spans="2:15">
      <c r="B16" s="258"/>
      <c r="C16" s="259"/>
      <c r="D16" s="259"/>
      <c r="E16" s="260"/>
      <c r="F16" s="258"/>
      <c r="G16" s="259"/>
      <c r="H16" s="260"/>
      <c r="I16" s="258"/>
      <c r="J16" s="259"/>
      <c r="K16" s="259"/>
      <c r="L16" s="259"/>
      <c r="M16" s="259"/>
      <c r="N16" s="259"/>
      <c r="O16" s="260"/>
    </row>
    <row r="17" spans="2:15">
      <c r="B17" s="85"/>
      <c r="C17" s="85"/>
      <c r="D17" s="85"/>
      <c r="E17" s="85"/>
      <c r="F17" s="85"/>
      <c r="G17" s="85"/>
      <c r="H17" s="85"/>
      <c r="I17" s="85"/>
      <c r="J17" s="85"/>
      <c r="K17" s="85"/>
      <c r="L17" s="85"/>
      <c r="M17" s="85"/>
      <c r="N17" s="85"/>
      <c r="O17" s="85"/>
    </row>
    <row r="18" spans="2:15">
      <c r="B18" s="66" t="s">
        <v>33</v>
      </c>
      <c r="C18" s="67"/>
      <c r="D18" s="67"/>
      <c r="E18" s="67"/>
      <c r="F18" s="67"/>
      <c r="G18" s="67"/>
      <c r="H18" s="67"/>
      <c r="I18" s="63"/>
      <c r="J18" s="63"/>
      <c r="K18" s="63"/>
      <c r="L18" s="63"/>
      <c r="M18" s="63"/>
    </row>
    <row r="19" spans="2:15" ht="15" customHeight="1">
      <c r="B19" s="239" t="s">
        <v>1093</v>
      </c>
      <c r="C19" s="240"/>
      <c r="D19" s="240"/>
      <c r="E19" s="240"/>
      <c r="F19" s="240"/>
      <c r="G19" s="240"/>
      <c r="H19" s="240"/>
      <c r="I19" s="240"/>
      <c r="J19" s="240"/>
      <c r="K19" s="240"/>
      <c r="L19" s="240"/>
      <c r="M19" s="240"/>
      <c r="N19" s="240"/>
      <c r="O19" s="241"/>
    </row>
    <row r="20" spans="2:15" ht="15" customHeight="1">
      <c r="B20" s="242"/>
      <c r="C20" s="243"/>
      <c r="D20" s="243"/>
      <c r="E20" s="243"/>
      <c r="F20" s="243"/>
      <c r="G20" s="243"/>
      <c r="H20" s="243"/>
      <c r="I20" s="243"/>
      <c r="J20" s="243"/>
      <c r="K20" s="243"/>
      <c r="L20" s="243"/>
      <c r="M20" s="243"/>
      <c r="N20" s="243"/>
      <c r="O20" s="244"/>
    </row>
    <row r="21" spans="2:15" ht="15" customHeight="1">
      <c r="B21" s="242"/>
      <c r="C21" s="243"/>
      <c r="D21" s="243"/>
      <c r="E21" s="243"/>
      <c r="F21" s="243"/>
      <c r="G21" s="243"/>
      <c r="H21" s="243"/>
      <c r="I21" s="243"/>
      <c r="J21" s="243"/>
      <c r="K21" s="243"/>
      <c r="L21" s="243"/>
      <c r="M21" s="243"/>
      <c r="N21" s="243"/>
      <c r="O21" s="244"/>
    </row>
    <row r="22" spans="2:15" ht="15" customHeight="1">
      <c r="B22" s="242"/>
      <c r="C22" s="243"/>
      <c r="D22" s="243"/>
      <c r="E22" s="243"/>
      <c r="F22" s="243"/>
      <c r="G22" s="243"/>
      <c r="H22" s="243"/>
      <c r="I22" s="243"/>
      <c r="J22" s="243"/>
      <c r="K22" s="243"/>
      <c r="L22" s="243"/>
      <c r="M22" s="243"/>
      <c r="N22" s="243"/>
      <c r="O22" s="244"/>
    </row>
    <row r="23" spans="2:15" ht="15" customHeight="1">
      <c r="B23" s="242"/>
      <c r="C23" s="243"/>
      <c r="D23" s="243"/>
      <c r="E23" s="243"/>
      <c r="F23" s="243"/>
      <c r="G23" s="243"/>
      <c r="H23" s="243"/>
      <c r="I23" s="243"/>
      <c r="J23" s="243"/>
      <c r="K23" s="243"/>
      <c r="L23" s="243"/>
      <c r="M23" s="243"/>
      <c r="N23" s="243"/>
      <c r="O23" s="244"/>
    </row>
    <row r="24" spans="2:15" ht="15" customHeight="1">
      <c r="B24" s="242"/>
      <c r="C24" s="243"/>
      <c r="D24" s="243"/>
      <c r="E24" s="243"/>
      <c r="F24" s="243"/>
      <c r="G24" s="243"/>
      <c r="H24" s="243"/>
      <c r="I24" s="243"/>
      <c r="J24" s="243"/>
      <c r="K24" s="243"/>
      <c r="L24" s="243"/>
      <c r="M24" s="243"/>
      <c r="N24" s="243"/>
      <c r="O24" s="244"/>
    </row>
    <row r="25" spans="2:15">
      <c r="B25" s="245"/>
      <c r="C25" s="243"/>
      <c r="D25" s="243"/>
      <c r="E25" s="243"/>
      <c r="F25" s="243"/>
      <c r="G25" s="243"/>
      <c r="H25" s="243"/>
      <c r="I25" s="243"/>
      <c r="J25" s="243"/>
      <c r="K25" s="243"/>
      <c r="L25" s="243"/>
      <c r="M25" s="243"/>
      <c r="N25" s="243"/>
      <c r="O25" s="244"/>
    </row>
    <row r="26" spans="2:15">
      <c r="B26" s="245"/>
      <c r="C26" s="243"/>
      <c r="D26" s="243"/>
      <c r="E26" s="243"/>
      <c r="F26" s="243"/>
      <c r="G26" s="243"/>
      <c r="H26" s="243"/>
      <c r="I26" s="243"/>
      <c r="J26" s="243"/>
      <c r="K26" s="243"/>
      <c r="L26" s="243"/>
      <c r="M26" s="243"/>
      <c r="N26" s="243"/>
      <c r="O26" s="244"/>
    </row>
    <row r="27" spans="2:15">
      <c r="B27" s="245"/>
      <c r="C27" s="243"/>
      <c r="D27" s="243"/>
      <c r="E27" s="243"/>
      <c r="F27" s="243"/>
      <c r="G27" s="243"/>
      <c r="H27" s="243"/>
      <c r="I27" s="243"/>
      <c r="J27" s="243"/>
      <c r="K27" s="243"/>
      <c r="L27" s="243"/>
      <c r="M27" s="243"/>
      <c r="N27" s="243"/>
      <c r="O27" s="244"/>
    </row>
    <row r="28" spans="2:15">
      <c r="B28" s="245"/>
      <c r="C28" s="243"/>
      <c r="D28" s="243"/>
      <c r="E28" s="243"/>
      <c r="F28" s="243"/>
      <c r="G28" s="243"/>
      <c r="H28" s="243"/>
      <c r="I28" s="243"/>
      <c r="J28" s="243"/>
      <c r="K28" s="243"/>
      <c r="L28" s="243"/>
      <c r="M28" s="243"/>
      <c r="N28" s="243"/>
      <c r="O28" s="244"/>
    </row>
    <row r="29" spans="2:15">
      <c r="B29" s="246"/>
      <c r="C29" s="247"/>
      <c r="D29" s="247"/>
      <c r="E29" s="247"/>
      <c r="F29" s="247"/>
      <c r="G29" s="247"/>
      <c r="H29" s="247"/>
      <c r="I29" s="247"/>
      <c r="J29" s="247"/>
      <c r="K29" s="247"/>
      <c r="L29" s="247"/>
      <c r="M29" s="247"/>
      <c r="N29" s="247"/>
      <c r="O29" s="248"/>
    </row>
    <row r="30" spans="2:15">
      <c r="B30" s="163"/>
      <c r="C30" s="163"/>
      <c r="D30" s="163"/>
      <c r="E30" s="163"/>
      <c r="F30" s="163"/>
      <c r="G30" s="163"/>
      <c r="H30" s="163"/>
      <c r="I30" s="163"/>
      <c r="J30" s="163"/>
      <c r="K30" s="163"/>
      <c r="L30" s="163"/>
      <c r="M30" s="163"/>
      <c r="N30" s="163"/>
      <c r="O30" s="163"/>
    </row>
    <row r="31" spans="2:15">
      <c r="B31" s="66" t="s">
        <v>35</v>
      </c>
      <c r="C31" s="56"/>
      <c r="D31" s="56"/>
      <c r="E31" s="56"/>
      <c r="F31" s="56"/>
      <c r="G31" s="56"/>
      <c r="H31" s="56"/>
      <c r="I31" s="63"/>
      <c r="J31" s="63"/>
      <c r="K31" s="63"/>
      <c r="L31" s="63"/>
      <c r="M31" s="63"/>
    </row>
    <row r="32" spans="2:15" ht="15" customHeight="1">
      <c r="B32" s="249" t="s">
        <v>207</v>
      </c>
      <c r="C32" s="250"/>
      <c r="D32" s="250"/>
      <c r="E32" s="250"/>
      <c r="F32" s="250"/>
      <c r="G32" s="250"/>
      <c r="H32" s="250"/>
      <c r="I32" s="250"/>
      <c r="J32" s="250"/>
      <c r="K32" s="250"/>
      <c r="L32" s="250"/>
      <c r="M32" s="250"/>
      <c r="N32" s="250"/>
      <c r="O32" s="251"/>
    </row>
    <row r="33" spans="1:15">
      <c r="B33" s="252"/>
      <c r="C33" s="253"/>
      <c r="D33" s="253"/>
      <c r="E33" s="253"/>
      <c r="F33" s="253"/>
      <c r="G33" s="253"/>
      <c r="H33" s="253"/>
      <c r="I33" s="253"/>
      <c r="J33" s="253"/>
      <c r="K33" s="253"/>
      <c r="L33" s="253"/>
      <c r="M33" s="253"/>
      <c r="N33" s="253"/>
      <c r="O33" s="254"/>
    </row>
    <row r="34" spans="1:15">
      <c r="B34" s="252"/>
      <c r="C34" s="253"/>
      <c r="D34" s="253"/>
      <c r="E34" s="253"/>
      <c r="F34" s="253"/>
      <c r="G34" s="253"/>
      <c r="H34" s="253"/>
      <c r="I34" s="253"/>
      <c r="J34" s="253"/>
      <c r="K34" s="253"/>
      <c r="L34" s="253"/>
      <c r="M34" s="253"/>
      <c r="N34" s="253"/>
      <c r="O34" s="254"/>
    </row>
    <row r="35" spans="1:15">
      <c r="B35" s="252"/>
      <c r="C35" s="253"/>
      <c r="D35" s="253"/>
      <c r="E35" s="253"/>
      <c r="F35" s="253"/>
      <c r="G35" s="253"/>
      <c r="H35" s="253"/>
      <c r="I35" s="253"/>
      <c r="J35" s="253"/>
      <c r="K35" s="253"/>
      <c r="L35" s="253"/>
      <c r="M35" s="253"/>
      <c r="N35" s="253"/>
      <c r="O35" s="254"/>
    </row>
    <row r="36" spans="1:15">
      <c r="B36" s="252"/>
      <c r="C36" s="253"/>
      <c r="D36" s="253"/>
      <c r="E36" s="253"/>
      <c r="F36" s="253"/>
      <c r="G36" s="253"/>
      <c r="H36" s="253"/>
      <c r="I36" s="253"/>
      <c r="J36" s="253"/>
      <c r="K36" s="253"/>
      <c r="L36" s="253"/>
      <c r="M36" s="253"/>
      <c r="N36" s="253"/>
      <c r="O36" s="254"/>
    </row>
    <row r="37" spans="1:15">
      <c r="B37" s="252"/>
      <c r="C37" s="253"/>
      <c r="D37" s="253"/>
      <c r="E37" s="253"/>
      <c r="F37" s="253"/>
      <c r="G37" s="253"/>
      <c r="H37" s="253"/>
      <c r="I37" s="253"/>
      <c r="J37" s="253"/>
      <c r="K37" s="253"/>
      <c r="L37" s="253"/>
      <c r="M37" s="253"/>
      <c r="N37" s="253"/>
      <c r="O37" s="254"/>
    </row>
    <row r="38" spans="1:15">
      <c r="B38" s="255"/>
      <c r="C38" s="256"/>
      <c r="D38" s="256"/>
      <c r="E38" s="256"/>
      <c r="F38" s="256"/>
      <c r="G38" s="256"/>
      <c r="H38" s="256"/>
      <c r="I38" s="256"/>
      <c r="J38" s="256"/>
      <c r="K38" s="256"/>
      <c r="L38" s="256"/>
      <c r="M38" s="256"/>
      <c r="N38" s="256"/>
      <c r="O38" s="257"/>
    </row>
    <row r="39" spans="1:15">
      <c r="B39" s="164"/>
      <c r="C39" s="164"/>
      <c r="D39" s="164"/>
      <c r="E39" s="164"/>
      <c r="F39" s="164"/>
      <c r="G39" s="164"/>
      <c r="H39" s="164"/>
      <c r="I39" s="164"/>
      <c r="J39" s="164"/>
      <c r="K39" s="164"/>
      <c r="L39" s="164"/>
      <c r="M39" s="164"/>
      <c r="N39" s="164"/>
      <c r="O39" s="164"/>
    </row>
    <row r="40" spans="1:15">
      <c r="A40" s="33"/>
      <c r="B40" s="66" t="s">
        <v>37</v>
      </c>
      <c r="C40" s="56"/>
      <c r="D40" s="56"/>
      <c r="E40" s="56"/>
      <c r="F40" s="56"/>
      <c r="G40" s="56"/>
      <c r="H40" s="56"/>
      <c r="I40" s="63"/>
      <c r="J40" s="63"/>
      <c r="K40" s="63"/>
      <c r="L40" s="63"/>
      <c r="M40" s="63"/>
    </row>
    <row r="41" spans="1:15">
      <c r="A41" s="33"/>
      <c r="B41" s="249" t="s">
        <v>208</v>
      </c>
      <c r="C41" s="250"/>
      <c r="D41" s="250"/>
      <c r="E41" s="250"/>
      <c r="F41" s="250"/>
      <c r="G41" s="250"/>
      <c r="H41" s="250"/>
      <c r="I41" s="250"/>
      <c r="J41" s="250"/>
      <c r="K41" s="250"/>
      <c r="L41" s="250"/>
      <c r="M41" s="250"/>
      <c r="N41" s="250"/>
      <c r="O41" s="251"/>
    </row>
    <row r="42" spans="1:15">
      <c r="A42" s="33"/>
      <c r="B42" s="252"/>
      <c r="C42" s="253"/>
      <c r="D42" s="253"/>
      <c r="E42" s="253"/>
      <c r="F42" s="253"/>
      <c r="G42" s="253"/>
      <c r="H42" s="253"/>
      <c r="I42" s="253"/>
      <c r="J42" s="253"/>
      <c r="K42" s="253"/>
      <c r="L42" s="253"/>
      <c r="M42" s="253"/>
      <c r="N42" s="253"/>
      <c r="O42" s="254"/>
    </row>
    <row r="43" spans="1:15">
      <c r="A43" s="56"/>
      <c r="B43" s="252"/>
      <c r="C43" s="253"/>
      <c r="D43" s="253"/>
      <c r="E43" s="253"/>
      <c r="F43" s="253"/>
      <c r="G43" s="253"/>
      <c r="H43" s="253"/>
      <c r="I43" s="253"/>
      <c r="J43" s="253"/>
      <c r="K43" s="253"/>
      <c r="L43" s="253"/>
      <c r="M43" s="253"/>
      <c r="N43" s="253"/>
      <c r="O43" s="254"/>
    </row>
    <row r="44" spans="1:15">
      <c r="A44" s="56"/>
      <c r="B44" s="255"/>
      <c r="C44" s="256"/>
      <c r="D44" s="256"/>
      <c r="E44" s="256"/>
      <c r="F44" s="256"/>
      <c r="G44" s="256"/>
      <c r="H44" s="256"/>
      <c r="I44" s="256"/>
      <c r="J44" s="256"/>
      <c r="K44" s="256"/>
      <c r="L44" s="256"/>
      <c r="M44" s="256"/>
      <c r="N44" s="256"/>
      <c r="O44" s="257"/>
    </row>
    <row r="45" spans="1:15">
      <c r="A45" s="56"/>
      <c r="B45" s="56"/>
      <c r="C45" s="56"/>
      <c r="D45" s="56"/>
      <c r="E45" s="56"/>
      <c r="F45" s="56"/>
      <c r="G45" s="56"/>
      <c r="H45" s="56"/>
      <c r="I45" s="56"/>
      <c r="J45" s="56"/>
      <c r="K45" s="56"/>
      <c r="L45" s="56"/>
    </row>
    <row r="46" spans="1:15">
      <c r="A46" s="56"/>
      <c r="B46" s="56"/>
      <c r="C46" s="56"/>
      <c r="D46" s="56"/>
      <c r="E46" s="56"/>
      <c r="F46" s="56"/>
      <c r="G46" s="56"/>
      <c r="H46" s="56"/>
      <c r="I46" s="56"/>
      <c r="J46" s="56"/>
      <c r="K46" s="56"/>
      <c r="L46" s="56"/>
      <c r="O46">
        <v>13</v>
      </c>
    </row>
    <row r="47" spans="1:15">
      <c r="A47" s="56"/>
      <c r="B47" s="56"/>
      <c r="C47" s="56"/>
      <c r="D47" s="56"/>
      <c r="E47" s="56"/>
      <c r="F47" s="56"/>
      <c r="G47" s="56"/>
      <c r="H47" s="56"/>
      <c r="I47" s="56"/>
      <c r="J47" s="56"/>
      <c r="K47" s="56"/>
      <c r="L47" s="56"/>
    </row>
    <row r="48" spans="1:15">
      <c r="A48" s="56"/>
      <c r="B48" s="56"/>
      <c r="C48" s="56"/>
      <c r="D48" s="56"/>
      <c r="E48" s="56"/>
      <c r="F48" s="56"/>
      <c r="G48" s="56"/>
      <c r="H48" s="56"/>
      <c r="I48" s="56"/>
      <c r="J48" s="56"/>
      <c r="K48" s="56"/>
      <c r="L48" s="56"/>
    </row>
    <row r="49" spans="1:12">
      <c r="A49" s="56"/>
      <c r="B49" s="56"/>
      <c r="C49" s="56"/>
      <c r="D49" s="56"/>
      <c r="E49" s="56"/>
      <c r="F49" s="56"/>
      <c r="G49" s="56"/>
      <c r="H49" s="56"/>
      <c r="I49" s="56"/>
      <c r="J49" s="56"/>
      <c r="K49" s="56"/>
      <c r="L49" s="56"/>
    </row>
    <row r="50" spans="1:12">
      <c r="A50" s="56"/>
      <c r="B50" s="56"/>
      <c r="C50" s="56"/>
      <c r="D50" s="56"/>
      <c r="E50" s="56"/>
      <c r="F50" s="56"/>
      <c r="G50" s="56"/>
      <c r="H50" s="56"/>
      <c r="I50" s="56"/>
      <c r="J50" s="56"/>
      <c r="K50" s="56"/>
      <c r="L50" s="56"/>
    </row>
    <row r="51" spans="1:12">
      <c r="A51" s="56"/>
      <c r="B51" s="56"/>
      <c r="C51" s="56"/>
      <c r="D51" s="56"/>
      <c r="E51" s="56"/>
      <c r="F51" s="56"/>
      <c r="G51" s="56"/>
      <c r="H51" s="56"/>
      <c r="I51" s="56"/>
      <c r="J51" s="56"/>
      <c r="K51" s="56"/>
      <c r="L51" s="56"/>
    </row>
  </sheetData>
  <mergeCells count="16">
    <mergeCell ref="E2:H2"/>
    <mergeCell ref="B13:E13"/>
    <mergeCell ref="F13:H13"/>
    <mergeCell ref="I13:O13"/>
    <mergeCell ref="B14:E14"/>
    <mergeCell ref="F14:H14"/>
    <mergeCell ref="I14:O14"/>
    <mergeCell ref="B19:O29"/>
    <mergeCell ref="B32:O38"/>
    <mergeCell ref="B41:O44"/>
    <mergeCell ref="B15:E15"/>
    <mergeCell ref="F15:H15"/>
    <mergeCell ref="I15:O15"/>
    <mergeCell ref="B16:E16"/>
    <mergeCell ref="F16:H16"/>
    <mergeCell ref="I16:O16"/>
  </mergeCells>
  <pageMargins left="0.5" right="0.25" top="0.5" bottom="0.75" header="0.3" footer="0.3"/>
  <pageSetup orientation="portrait" horizontalDpi="4294967293" r:id="rId1"/>
  <legacyDrawing r:id="rId2"/>
</worksheet>
</file>

<file path=xl/worksheets/sheet13.xml><?xml version="1.0" encoding="utf-8"?>
<worksheet xmlns="http://schemas.openxmlformats.org/spreadsheetml/2006/main" xmlns:r="http://schemas.openxmlformats.org/officeDocument/2006/relationships">
  <dimension ref="A1:O50"/>
  <sheetViews>
    <sheetView showGridLines="0" showRuler="0" showWhiteSpace="0" view="pageLayout" zoomScaleNormal="100" workbookViewId="0">
      <selection activeCell="A13" sqref="A13:XFD13"/>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
      <c r="E1" s="217" t="s">
        <v>1</v>
      </c>
      <c r="F1" s="217"/>
      <c r="G1" s="2"/>
      <c r="H1" s="2"/>
      <c r="I1" s="2"/>
      <c r="J1" s="2"/>
      <c r="K1" s="2"/>
    </row>
    <row r="2" spans="2:15">
      <c r="B2" s="5" t="s">
        <v>2</v>
      </c>
      <c r="C2" s="6"/>
      <c r="D2" s="7"/>
      <c r="E2" s="207" t="s">
        <v>3</v>
      </c>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2" spans="2:15">
      <c r="B12" s="13" t="s">
        <v>26</v>
      </c>
    </row>
    <row r="13" spans="2:15" s="172" customFormat="1">
      <c r="B13" s="265" t="s">
        <v>27</v>
      </c>
      <c r="C13" s="266"/>
      <c r="D13" s="266"/>
      <c r="E13" s="267"/>
      <c r="F13" s="265" t="s">
        <v>28</v>
      </c>
      <c r="G13" s="266"/>
      <c r="H13" s="267"/>
      <c r="I13" s="265" t="s">
        <v>29</v>
      </c>
      <c r="J13" s="266"/>
      <c r="K13" s="266"/>
      <c r="L13" s="266"/>
      <c r="M13" s="266"/>
      <c r="N13" s="266"/>
      <c r="O13" s="267"/>
    </row>
    <row r="14" spans="2:15" ht="15" customHeight="1">
      <c r="B14" s="264" t="s">
        <v>30</v>
      </c>
      <c r="C14" s="207"/>
      <c r="D14" s="207"/>
      <c r="E14" s="208"/>
      <c r="F14" s="264" t="s">
        <v>31</v>
      </c>
      <c r="G14" s="207"/>
      <c r="H14" s="208"/>
      <c r="I14" s="264" t="s">
        <v>32</v>
      </c>
      <c r="J14" s="207"/>
      <c r="K14" s="207"/>
      <c r="L14" s="207"/>
      <c r="M14" s="207"/>
      <c r="N14" s="207"/>
      <c r="O14" s="208"/>
    </row>
    <row r="15" spans="2:15">
      <c r="B15" s="264"/>
      <c r="C15" s="207"/>
      <c r="D15" s="207"/>
      <c r="E15" s="208"/>
      <c r="F15" s="264"/>
      <c r="G15" s="207"/>
      <c r="H15" s="208"/>
      <c r="I15" s="264"/>
      <c r="J15" s="207"/>
      <c r="K15" s="207"/>
      <c r="L15" s="207"/>
      <c r="M15" s="207"/>
      <c r="N15" s="207"/>
      <c r="O15" s="208"/>
    </row>
    <row r="16" spans="2:15">
      <c r="B16" s="264"/>
      <c r="C16" s="207"/>
      <c r="D16" s="207"/>
      <c r="E16" s="208"/>
      <c r="F16" s="264"/>
      <c r="G16" s="207"/>
      <c r="H16" s="208"/>
      <c r="I16" s="264"/>
      <c r="J16" s="207"/>
      <c r="K16" s="207"/>
      <c r="L16" s="207"/>
      <c r="M16" s="207"/>
      <c r="N16" s="207"/>
      <c r="O16" s="208"/>
    </row>
    <row r="17" spans="2:15">
      <c r="B17" s="14"/>
      <c r="C17" s="14"/>
      <c r="D17" s="14"/>
      <c r="E17" s="14"/>
      <c r="F17" s="14"/>
      <c r="G17" s="14"/>
      <c r="H17" s="14"/>
      <c r="I17" s="14"/>
      <c r="J17" s="14"/>
      <c r="K17" s="14"/>
      <c r="L17" s="14"/>
      <c r="M17" s="14"/>
      <c r="N17" s="14"/>
      <c r="O17" s="14"/>
    </row>
    <row r="18" spans="2:15">
      <c r="B18" s="13" t="s">
        <v>33</v>
      </c>
      <c r="C18" s="15"/>
      <c r="D18" s="15"/>
      <c r="E18" s="15"/>
      <c r="F18" s="15"/>
      <c r="G18" s="15"/>
      <c r="H18" s="15"/>
      <c r="I18" s="10"/>
      <c r="J18" s="10"/>
      <c r="K18" s="10"/>
      <c r="L18" s="10"/>
      <c r="M18" s="10"/>
    </row>
    <row r="19" spans="2:15" ht="15" customHeight="1">
      <c r="B19" s="268" t="s">
        <v>34</v>
      </c>
      <c r="C19" s="269"/>
      <c r="D19" s="269"/>
      <c r="E19" s="269"/>
      <c r="F19" s="269"/>
      <c r="G19" s="269"/>
      <c r="H19" s="269"/>
      <c r="I19" s="269"/>
      <c r="J19" s="269"/>
      <c r="K19" s="269"/>
      <c r="L19" s="269"/>
      <c r="M19" s="269"/>
      <c r="N19" s="269"/>
      <c r="O19" s="270"/>
    </row>
    <row r="20" spans="2:15">
      <c r="B20" s="271"/>
      <c r="C20" s="272"/>
      <c r="D20" s="272"/>
      <c r="E20" s="272"/>
      <c r="F20" s="272"/>
      <c r="G20" s="272"/>
      <c r="H20" s="272"/>
      <c r="I20" s="272"/>
      <c r="J20" s="272"/>
      <c r="K20" s="272"/>
      <c r="L20" s="272"/>
      <c r="M20" s="272"/>
      <c r="N20" s="272"/>
      <c r="O20" s="273"/>
    </row>
    <row r="21" spans="2:15">
      <c r="B21" s="271"/>
      <c r="C21" s="272"/>
      <c r="D21" s="272"/>
      <c r="E21" s="272"/>
      <c r="F21" s="272"/>
      <c r="G21" s="272"/>
      <c r="H21" s="272"/>
      <c r="I21" s="272"/>
      <c r="J21" s="272"/>
      <c r="K21" s="272"/>
      <c r="L21" s="272"/>
      <c r="M21" s="272"/>
      <c r="N21" s="272"/>
      <c r="O21" s="273"/>
    </row>
    <row r="22" spans="2:15">
      <c r="B22" s="274"/>
      <c r="C22" s="275"/>
      <c r="D22" s="275"/>
      <c r="E22" s="275"/>
      <c r="F22" s="275"/>
      <c r="G22" s="275"/>
      <c r="H22" s="275"/>
      <c r="I22" s="275"/>
      <c r="J22" s="275"/>
      <c r="K22" s="275"/>
      <c r="L22" s="275"/>
      <c r="M22" s="275"/>
      <c r="N22" s="275"/>
      <c r="O22" s="276"/>
    </row>
    <row r="23" spans="2:15">
      <c r="B23" s="16"/>
      <c r="C23" s="16"/>
      <c r="D23" s="16"/>
      <c r="E23" s="16"/>
      <c r="F23" s="16"/>
      <c r="G23" s="16"/>
      <c r="H23" s="16"/>
      <c r="I23" s="16"/>
      <c r="J23" s="16"/>
      <c r="K23" s="16"/>
      <c r="L23" s="16"/>
      <c r="M23" s="16"/>
      <c r="N23" s="16"/>
      <c r="O23" s="16"/>
    </row>
    <row r="24" spans="2:15">
      <c r="B24" s="13" t="s">
        <v>35</v>
      </c>
      <c r="I24" s="10"/>
      <c r="J24" s="10"/>
      <c r="K24" s="10"/>
      <c r="L24" s="10"/>
      <c r="M24" s="10"/>
    </row>
    <row r="25" spans="2:15" ht="15" customHeight="1">
      <c r="B25" s="277" t="s">
        <v>36</v>
      </c>
      <c r="C25" s="278"/>
      <c r="D25" s="278"/>
      <c r="E25" s="278"/>
      <c r="F25" s="278"/>
      <c r="G25" s="278"/>
      <c r="H25" s="278"/>
      <c r="I25" s="278"/>
      <c r="J25" s="278"/>
      <c r="K25" s="278"/>
      <c r="L25" s="278"/>
      <c r="M25" s="278"/>
      <c r="N25" s="278"/>
      <c r="O25" s="279"/>
    </row>
    <row r="26" spans="2:15">
      <c r="B26" s="280"/>
      <c r="C26" s="281"/>
      <c r="D26" s="281"/>
      <c r="E26" s="281"/>
      <c r="F26" s="281"/>
      <c r="G26" s="281"/>
      <c r="H26" s="281"/>
      <c r="I26" s="281"/>
      <c r="J26" s="281"/>
      <c r="K26" s="281"/>
      <c r="L26" s="281"/>
      <c r="M26" s="281"/>
      <c r="N26" s="281"/>
      <c r="O26" s="282"/>
    </row>
    <row r="27" spans="2:15">
      <c r="B27" s="280"/>
      <c r="C27" s="281"/>
      <c r="D27" s="281"/>
      <c r="E27" s="281"/>
      <c r="F27" s="281"/>
      <c r="G27" s="281"/>
      <c r="H27" s="281"/>
      <c r="I27" s="281"/>
      <c r="J27" s="281"/>
      <c r="K27" s="281"/>
      <c r="L27" s="281"/>
      <c r="M27" s="281"/>
      <c r="N27" s="281"/>
      <c r="O27" s="282"/>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3"/>
      <c r="C31" s="284"/>
      <c r="D31" s="284"/>
      <c r="E31" s="284"/>
      <c r="F31" s="284"/>
      <c r="G31" s="284"/>
      <c r="H31" s="284"/>
      <c r="I31" s="284"/>
      <c r="J31" s="284"/>
      <c r="K31" s="284"/>
      <c r="L31" s="284"/>
      <c r="M31" s="284"/>
      <c r="N31" s="284"/>
      <c r="O31" s="285"/>
    </row>
    <row r="32" spans="2:15">
      <c r="B32" s="17"/>
      <c r="C32" s="17"/>
      <c r="D32" s="17"/>
      <c r="E32" s="17"/>
      <c r="F32" s="17"/>
      <c r="G32" s="17"/>
      <c r="H32" s="17"/>
      <c r="I32" s="17"/>
      <c r="J32" s="17"/>
      <c r="K32" s="17"/>
      <c r="L32" s="17"/>
      <c r="M32" s="17"/>
      <c r="N32" s="17"/>
      <c r="O32" s="17"/>
    </row>
    <row r="33" spans="1:15">
      <c r="A33" s="18"/>
      <c r="B33" s="13" t="s">
        <v>37</v>
      </c>
      <c r="I33" s="10"/>
      <c r="J33" s="10"/>
      <c r="K33" s="10"/>
      <c r="L33" s="10"/>
      <c r="M33" s="10"/>
    </row>
    <row r="34" spans="1:15">
      <c r="A34" s="18"/>
      <c r="B34" s="277" t="s">
        <v>38</v>
      </c>
      <c r="C34" s="278"/>
      <c r="D34" s="278"/>
      <c r="E34" s="278"/>
      <c r="F34" s="278"/>
      <c r="G34" s="278"/>
      <c r="H34" s="278"/>
      <c r="I34" s="278"/>
      <c r="J34" s="278"/>
      <c r="K34" s="278"/>
      <c r="L34" s="278"/>
      <c r="M34" s="278"/>
      <c r="N34" s="278"/>
      <c r="O34" s="279"/>
    </row>
    <row r="35" spans="1:15">
      <c r="A35" s="18"/>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0"/>
      <c r="C38" s="281"/>
      <c r="D38" s="281"/>
      <c r="E38" s="281"/>
      <c r="F38" s="281"/>
      <c r="G38" s="281"/>
      <c r="H38" s="281"/>
      <c r="I38" s="281"/>
      <c r="J38" s="281"/>
      <c r="K38" s="281"/>
      <c r="L38" s="281"/>
      <c r="M38" s="281"/>
      <c r="N38" s="281"/>
      <c r="O38" s="282"/>
    </row>
    <row r="39" spans="1:15">
      <c r="B39" s="280"/>
      <c r="C39" s="281"/>
      <c r="D39" s="281"/>
      <c r="E39" s="281"/>
      <c r="F39" s="281"/>
      <c r="G39" s="281"/>
      <c r="H39" s="281"/>
      <c r="I39" s="281"/>
      <c r="J39" s="281"/>
      <c r="K39" s="281"/>
      <c r="L39" s="281"/>
      <c r="M39" s="281"/>
      <c r="N39" s="281"/>
      <c r="O39" s="282"/>
    </row>
    <row r="40" spans="1:15">
      <c r="B40" s="283"/>
      <c r="C40" s="284"/>
      <c r="D40" s="284"/>
      <c r="E40" s="284"/>
      <c r="F40" s="284"/>
      <c r="G40" s="284"/>
      <c r="H40" s="284"/>
      <c r="I40" s="284"/>
      <c r="J40" s="284"/>
      <c r="K40" s="284"/>
      <c r="L40" s="284"/>
      <c r="M40" s="284"/>
      <c r="N40" s="284"/>
      <c r="O40" s="285"/>
    </row>
    <row r="50" spans="15:15">
      <c r="O50" s="4">
        <v>14</v>
      </c>
    </row>
  </sheetData>
  <mergeCells count="17">
    <mergeCell ref="B19:O22"/>
    <mergeCell ref="B25:O31"/>
    <mergeCell ref="B34:O40"/>
    <mergeCell ref="B15:E15"/>
    <mergeCell ref="F15:H15"/>
    <mergeCell ref="I15:O15"/>
    <mergeCell ref="B16:E16"/>
    <mergeCell ref="F16:H16"/>
    <mergeCell ref="I16:O16"/>
    <mergeCell ref="B14:E14"/>
    <mergeCell ref="F14:H14"/>
    <mergeCell ref="I14:O14"/>
    <mergeCell ref="E1:F1"/>
    <mergeCell ref="E2:H2"/>
    <mergeCell ref="B13:E13"/>
    <mergeCell ref="F13:H13"/>
    <mergeCell ref="I13:O13"/>
  </mergeCells>
  <pageMargins left="0.5" right="0.25" top="0.5" bottom="0.75" header="0.3" footer="0.3"/>
  <pageSetup orientation="portrait" horizontalDpi="4294967293" r:id="rId1"/>
  <legacyDrawing r:id="rId2"/>
</worksheet>
</file>

<file path=xl/worksheets/sheet14.xml><?xml version="1.0" encoding="utf-8"?>
<worksheet xmlns="http://schemas.openxmlformats.org/spreadsheetml/2006/main" xmlns:r="http://schemas.openxmlformats.org/officeDocument/2006/relationships">
  <dimension ref="A1:P55"/>
  <sheetViews>
    <sheetView showGridLines="0" showRuler="0" showWhiteSpace="0" view="pageLayout" topLeftCell="A7" workbookViewId="0">
      <selection activeCell="A12" sqref="A12:XFD12"/>
    </sheetView>
  </sheetViews>
  <sheetFormatPr defaultRowHeight="15"/>
  <cols>
    <col min="1" max="1" width="4.5703125" customWidth="1"/>
    <col min="2" max="2" width="3.85546875" customWidth="1"/>
    <col min="3" max="3" width="12.28515625" customWidth="1"/>
    <col min="4" max="4" width="3" customWidth="1"/>
    <col min="5" max="5" width="3.42578125" customWidth="1"/>
    <col min="6" max="6" width="22.85546875" customWidth="1"/>
    <col min="7" max="7" width="3" customWidth="1"/>
    <col min="8" max="8" width="15.85546875" customWidth="1"/>
    <col min="9" max="9" width="3.5703125" customWidth="1"/>
    <col min="10" max="10" width="8" customWidth="1"/>
    <col min="11" max="11" width="18" hidden="1" customWidth="1"/>
    <col min="12" max="12" width="2.7109375" customWidth="1"/>
    <col min="13" max="13" width="9.140625" hidden="1" customWidth="1"/>
    <col min="14" max="14" width="3.85546875" customWidth="1"/>
    <col min="15" max="15" width="3.140625" customWidth="1"/>
  </cols>
  <sheetData>
    <row r="1" spans="2:15">
      <c r="B1" s="55" t="s">
        <v>0</v>
      </c>
      <c r="C1" s="55"/>
      <c r="D1" s="56"/>
      <c r="E1" s="287" t="s">
        <v>185</v>
      </c>
      <c r="F1" s="287"/>
      <c r="G1" s="57"/>
      <c r="H1" s="57"/>
      <c r="I1" s="57"/>
      <c r="J1" s="57"/>
      <c r="K1" s="57"/>
      <c r="L1" s="56"/>
      <c r="M1" s="56"/>
    </row>
    <row r="2" spans="2:15">
      <c r="B2" s="58" t="s">
        <v>2</v>
      </c>
      <c r="C2" s="59"/>
      <c r="D2" s="60"/>
      <c r="E2" s="259" t="s">
        <v>186</v>
      </c>
      <c r="F2" s="259"/>
      <c r="G2" s="259"/>
      <c r="H2" s="259"/>
      <c r="I2" s="56"/>
      <c r="J2" s="56" t="s">
        <v>4</v>
      </c>
      <c r="K2" s="56"/>
      <c r="L2" s="56"/>
      <c r="M2" s="56"/>
    </row>
    <row r="3" spans="2:15">
      <c r="B3" s="58"/>
      <c r="C3" s="59"/>
      <c r="D3" s="60"/>
      <c r="E3" s="60"/>
      <c r="F3" s="61"/>
      <c r="G3" s="61"/>
      <c r="H3" s="61"/>
      <c r="I3" s="56"/>
      <c r="J3" s="62" t="s">
        <v>5</v>
      </c>
      <c r="K3" s="62" t="s">
        <v>6</v>
      </c>
      <c r="L3" s="56"/>
      <c r="M3" s="56"/>
      <c r="N3" t="s">
        <v>6</v>
      </c>
    </row>
    <row r="4" spans="2:15">
      <c r="B4" s="63"/>
      <c r="C4" s="64" t="s">
        <v>7</v>
      </c>
      <c r="D4" s="30"/>
      <c r="E4" s="31" t="s">
        <v>8</v>
      </c>
      <c r="G4" s="31"/>
      <c r="I4" s="56"/>
      <c r="L4" s="56"/>
      <c r="M4" s="56"/>
    </row>
    <row r="5" spans="2:15">
      <c r="B5" s="55" t="s">
        <v>9</v>
      </c>
      <c r="D5" s="56"/>
      <c r="E5" s="56"/>
      <c r="F5" s="56"/>
      <c r="G5" s="56"/>
      <c r="H5" s="56"/>
      <c r="I5" s="56"/>
      <c r="J5" s="56"/>
      <c r="K5" s="56"/>
      <c r="L5" s="56"/>
      <c r="M5" s="56"/>
    </row>
    <row r="6" spans="2:15">
      <c r="B6" s="65"/>
      <c r="C6" s="63" t="s">
        <v>10</v>
      </c>
      <c r="D6" s="63"/>
      <c r="F6" s="56" t="s">
        <v>11</v>
      </c>
      <c r="G6" s="56"/>
      <c r="H6" s="56" t="s">
        <v>12</v>
      </c>
      <c r="I6" s="56"/>
      <c r="J6" s="56" t="s">
        <v>13</v>
      </c>
      <c r="K6" s="56"/>
      <c r="L6" s="56"/>
      <c r="M6" s="56"/>
    </row>
    <row r="7" spans="2:15">
      <c r="B7" s="65"/>
      <c r="C7" s="63" t="s">
        <v>14</v>
      </c>
      <c r="D7" s="63"/>
      <c r="F7" s="56" t="s">
        <v>15</v>
      </c>
      <c r="G7" s="56"/>
      <c r="H7" s="56" t="s">
        <v>16</v>
      </c>
      <c r="I7" s="56"/>
      <c r="J7" s="56" t="s">
        <v>17</v>
      </c>
      <c r="K7" s="56"/>
      <c r="L7" s="56"/>
      <c r="M7" s="56"/>
    </row>
    <row r="8" spans="2:15">
      <c r="B8" s="65"/>
      <c r="C8" s="63" t="s">
        <v>18</v>
      </c>
      <c r="D8" s="63"/>
      <c r="F8" s="56" t="s">
        <v>19</v>
      </c>
      <c r="G8" s="56"/>
      <c r="H8" s="56" t="s">
        <v>20</v>
      </c>
      <c r="I8" s="56"/>
      <c r="J8" s="56" t="s">
        <v>21</v>
      </c>
      <c r="K8" s="56"/>
      <c r="L8" s="56"/>
      <c r="M8" s="56"/>
    </row>
    <row r="9" spans="2:15">
      <c r="B9" s="65"/>
      <c r="C9" s="63" t="s">
        <v>22</v>
      </c>
      <c r="D9" s="63"/>
      <c r="F9" s="56" t="s">
        <v>23</v>
      </c>
      <c r="G9" s="56"/>
      <c r="H9" s="56" t="s">
        <v>24</v>
      </c>
      <c r="I9" s="56"/>
      <c r="J9" s="56" t="s">
        <v>25</v>
      </c>
      <c r="K9" s="56"/>
      <c r="L9" s="56"/>
      <c r="M9" s="56"/>
    </row>
    <row r="10" spans="2:15">
      <c r="B10" s="65"/>
      <c r="C10" s="56"/>
      <c r="D10" s="56"/>
      <c r="E10" s="56"/>
      <c r="F10" s="56"/>
      <c r="G10" s="56"/>
      <c r="H10" s="56"/>
      <c r="I10" s="56"/>
      <c r="J10" s="56"/>
      <c r="K10" s="56"/>
      <c r="L10" s="56"/>
      <c r="M10" s="56"/>
    </row>
    <row r="11" spans="2:15">
      <c r="B11" s="66" t="s">
        <v>26</v>
      </c>
      <c r="C11" s="56"/>
      <c r="D11" s="56"/>
      <c r="E11" s="56"/>
      <c r="F11" s="56"/>
      <c r="G11" s="56"/>
      <c r="H11" s="56"/>
      <c r="I11" s="56"/>
      <c r="J11" s="56"/>
      <c r="K11" s="56"/>
      <c r="L11" s="56"/>
      <c r="M11" s="56"/>
    </row>
    <row r="12" spans="2:15" s="171" customFormat="1" ht="14.25">
      <c r="B12" s="261" t="s">
        <v>27</v>
      </c>
      <c r="C12" s="262"/>
      <c r="D12" s="262"/>
      <c r="E12" s="263"/>
      <c r="F12" s="261" t="s">
        <v>28</v>
      </c>
      <c r="G12" s="262"/>
      <c r="H12" s="263"/>
      <c r="I12" s="261" t="s">
        <v>29</v>
      </c>
      <c r="J12" s="262"/>
      <c r="K12" s="262"/>
      <c r="L12" s="262"/>
      <c r="M12" s="262"/>
      <c r="N12" s="262"/>
      <c r="O12" s="263"/>
    </row>
    <row r="13" spans="2:15" ht="15" customHeight="1">
      <c r="B13" s="258" t="s">
        <v>187</v>
      </c>
      <c r="C13" s="259"/>
      <c r="D13" s="259"/>
      <c r="E13" s="260"/>
      <c r="F13" s="258" t="s">
        <v>188</v>
      </c>
      <c r="G13" s="259"/>
      <c r="H13" s="260"/>
      <c r="I13" s="258" t="s">
        <v>189</v>
      </c>
      <c r="J13" s="259"/>
      <c r="K13" s="259"/>
      <c r="L13" s="259"/>
      <c r="M13" s="259"/>
      <c r="N13" s="259"/>
      <c r="O13" s="260"/>
    </row>
    <row r="14" spans="2:15">
      <c r="B14" s="258"/>
      <c r="C14" s="259"/>
      <c r="D14" s="259"/>
      <c r="E14" s="260"/>
      <c r="F14" s="258"/>
      <c r="G14" s="259"/>
      <c r="H14" s="260"/>
      <c r="I14" s="258"/>
      <c r="J14" s="259"/>
      <c r="K14" s="259"/>
      <c r="L14" s="259"/>
      <c r="M14" s="259"/>
      <c r="N14" s="259"/>
      <c r="O14" s="260"/>
    </row>
    <row r="15" spans="2:15">
      <c r="B15" s="85"/>
      <c r="C15" s="85"/>
      <c r="D15" s="85"/>
      <c r="E15" s="85"/>
      <c r="F15" s="85"/>
      <c r="G15" s="85"/>
      <c r="H15" s="85"/>
      <c r="I15" s="85"/>
      <c r="J15" s="85"/>
      <c r="K15" s="85"/>
      <c r="L15" s="85"/>
      <c r="M15" s="85"/>
      <c r="N15" s="85"/>
      <c r="O15" s="85"/>
    </row>
    <row r="16" spans="2:15">
      <c r="B16" s="66" t="s">
        <v>33</v>
      </c>
      <c r="C16" s="67"/>
      <c r="D16" s="67"/>
      <c r="E16" s="67"/>
      <c r="F16" s="67"/>
      <c r="G16" s="67"/>
      <c r="H16" s="67"/>
      <c r="I16" s="63"/>
      <c r="J16" s="63"/>
      <c r="K16" s="63"/>
      <c r="L16" s="63"/>
      <c r="M16" s="63"/>
    </row>
    <row r="17" spans="2:15" ht="15" customHeight="1">
      <c r="B17" s="286" t="s">
        <v>190</v>
      </c>
      <c r="C17" s="240"/>
      <c r="D17" s="240"/>
      <c r="E17" s="240"/>
      <c r="F17" s="240"/>
      <c r="G17" s="240"/>
      <c r="H17" s="240"/>
      <c r="I17" s="240"/>
      <c r="J17" s="240"/>
      <c r="K17" s="240"/>
      <c r="L17" s="240"/>
      <c r="M17" s="240"/>
      <c r="N17" s="240"/>
      <c r="O17" s="241"/>
    </row>
    <row r="18" spans="2:15">
      <c r="B18" s="245"/>
      <c r="C18" s="243"/>
      <c r="D18" s="243"/>
      <c r="E18" s="243"/>
      <c r="F18" s="243"/>
      <c r="G18" s="243"/>
      <c r="H18" s="243"/>
      <c r="I18" s="243"/>
      <c r="J18" s="243"/>
      <c r="K18" s="243"/>
      <c r="L18" s="243"/>
      <c r="M18" s="243"/>
      <c r="N18" s="243"/>
      <c r="O18" s="244"/>
    </row>
    <row r="19" spans="2:15">
      <c r="B19" s="246"/>
      <c r="C19" s="247"/>
      <c r="D19" s="247"/>
      <c r="E19" s="247"/>
      <c r="F19" s="247"/>
      <c r="G19" s="247"/>
      <c r="H19" s="247"/>
      <c r="I19" s="247"/>
      <c r="J19" s="247"/>
      <c r="K19" s="247"/>
      <c r="L19" s="247"/>
      <c r="M19" s="247"/>
      <c r="N19" s="247"/>
      <c r="O19" s="248"/>
    </row>
    <row r="20" spans="2:15">
      <c r="B20" s="163"/>
      <c r="C20" s="163"/>
      <c r="D20" s="163"/>
      <c r="E20" s="163"/>
      <c r="F20" s="163"/>
      <c r="G20" s="163"/>
      <c r="H20" s="163"/>
      <c r="I20" s="163"/>
      <c r="J20" s="163"/>
      <c r="K20" s="163"/>
      <c r="L20" s="163"/>
      <c r="M20" s="163"/>
      <c r="N20" s="163"/>
      <c r="O20" s="163"/>
    </row>
    <row r="21" spans="2:15">
      <c r="B21" s="66" t="s">
        <v>35</v>
      </c>
      <c r="C21" s="56"/>
      <c r="D21" s="56"/>
      <c r="E21" s="56"/>
      <c r="F21" s="56"/>
      <c r="G21" s="56"/>
      <c r="H21" s="56"/>
      <c r="I21" s="63"/>
      <c r="J21" s="63"/>
      <c r="K21" s="63"/>
      <c r="L21" s="63"/>
      <c r="M21" s="63"/>
    </row>
    <row r="22" spans="2:15" ht="15" customHeight="1">
      <c r="B22" s="249" t="s">
        <v>1089</v>
      </c>
      <c r="C22" s="250"/>
      <c r="D22" s="250"/>
      <c r="E22" s="250"/>
      <c r="F22" s="250"/>
      <c r="G22" s="250"/>
      <c r="H22" s="250"/>
      <c r="I22" s="250"/>
      <c r="J22" s="250"/>
      <c r="K22" s="250"/>
      <c r="L22" s="250"/>
      <c r="M22" s="250"/>
      <c r="N22" s="250"/>
      <c r="O22" s="251"/>
    </row>
    <row r="23" spans="2:15" ht="15" customHeight="1">
      <c r="B23" s="252"/>
      <c r="C23" s="253"/>
      <c r="D23" s="253"/>
      <c r="E23" s="253"/>
      <c r="F23" s="253"/>
      <c r="G23" s="253"/>
      <c r="H23" s="253"/>
      <c r="I23" s="253"/>
      <c r="J23" s="253"/>
      <c r="K23" s="253"/>
      <c r="L23" s="253"/>
      <c r="M23" s="253"/>
      <c r="N23" s="253"/>
      <c r="O23" s="254"/>
    </row>
    <row r="24" spans="2:15" ht="15" customHeight="1">
      <c r="B24" s="252"/>
      <c r="C24" s="253"/>
      <c r="D24" s="253"/>
      <c r="E24" s="253"/>
      <c r="F24" s="253"/>
      <c r="G24" s="253"/>
      <c r="H24" s="253"/>
      <c r="I24" s="253"/>
      <c r="J24" s="253"/>
      <c r="K24" s="253"/>
      <c r="L24" s="253"/>
      <c r="M24" s="253"/>
      <c r="N24" s="253"/>
      <c r="O24" s="254"/>
    </row>
    <row r="25" spans="2:15" ht="15" customHeight="1">
      <c r="B25" s="252"/>
      <c r="C25" s="253"/>
      <c r="D25" s="253"/>
      <c r="E25" s="253"/>
      <c r="F25" s="253"/>
      <c r="G25" s="253"/>
      <c r="H25" s="253"/>
      <c r="I25" s="253"/>
      <c r="J25" s="253"/>
      <c r="K25" s="253"/>
      <c r="L25" s="253"/>
      <c r="M25" s="253"/>
      <c r="N25" s="253"/>
      <c r="O25" s="254"/>
    </row>
    <row r="26" spans="2:15" ht="15" customHeight="1">
      <c r="B26" s="252"/>
      <c r="C26" s="253"/>
      <c r="D26" s="253"/>
      <c r="E26" s="253"/>
      <c r="F26" s="253"/>
      <c r="G26" s="253"/>
      <c r="H26" s="253"/>
      <c r="I26" s="253"/>
      <c r="J26" s="253"/>
      <c r="K26" s="253"/>
      <c r="L26" s="253"/>
      <c r="M26" s="253"/>
      <c r="N26" s="253"/>
      <c r="O26" s="254"/>
    </row>
    <row r="27" spans="2:15">
      <c r="B27" s="252"/>
      <c r="C27" s="253"/>
      <c r="D27" s="253"/>
      <c r="E27" s="253"/>
      <c r="F27" s="253"/>
      <c r="G27" s="253"/>
      <c r="H27" s="253"/>
      <c r="I27" s="253"/>
      <c r="J27" s="253"/>
      <c r="K27" s="253"/>
      <c r="L27" s="253"/>
      <c r="M27" s="253"/>
      <c r="N27" s="253"/>
      <c r="O27" s="254"/>
    </row>
    <row r="28" spans="2:15">
      <c r="B28" s="252"/>
      <c r="C28" s="253"/>
      <c r="D28" s="253"/>
      <c r="E28" s="253"/>
      <c r="F28" s="253"/>
      <c r="G28" s="253"/>
      <c r="H28" s="253"/>
      <c r="I28" s="253"/>
      <c r="J28" s="253"/>
      <c r="K28" s="253"/>
      <c r="L28" s="253"/>
      <c r="M28" s="253"/>
      <c r="N28" s="253"/>
      <c r="O28" s="254"/>
    </row>
    <row r="29" spans="2:15">
      <c r="B29" s="252"/>
      <c r="C29" s="253"/>
      <c r="D29" s="253"/>
      <c r="E29" s="253"/>
      <c r="F29" s="253"/>
      <c r="G29" s="253"/>
      <c r="H29" s="253"/>
      <c r="I29" s="253"/>
      <c r="J29" s="253"/>
      <c r="K29" s="253"/>
      <c r="L29" s="253"/>
      <c r="M29" s="253"/>
      <c r="N29" s="253"/>
      <c r="O29" s="254"/>
    </row>
    <row r="30" spans="2:15">
      <c r="B30" s="252"/>
      <c r="C30" s="253"/>
      <c r="D30" s="253"/>
      <c r="E30" s="253"/>
      <c r="F30" s="253"/>
      <c r="G30" s="253"/>
      <c r="H30" s="253"/>
      <c r="I30" s="253"/>
      <c r="J30" s="253"/>
      <c r="K30" s="253"/>
      <c r="L30" s="253"/>
      <c r="M30" s="253"/>
      <c r="N30" s="253"/>
      <c r="O30" s="254"/>
    </row>
    <row r="31" spans="2:15">
      <c r="B31" s="252"/>
      <c r="C31" s="253"/>
      <c r="D31" s="253"/>
      <c r="E31" s="253"/>
      <c r="F31" s="253"/>
      <c r="G31" s="253"/>
      <c r="H31" s="253"/>
      <c r="I31" s="253"/>
      <c r="J31" s="253"/>
      <c r="K31" s="253"/>
      <c r="L31" s="253"/>
      <c r="M31" s="253"/>
      <c r="N31" s="253"/>
      <c r="O31" s="254"/>
    </row>
    <row r="32" spans="2:15">
      <c r="B32" s="255"/>
      <c r="C32" s="256"/>
      <c r="D32" s="256"/>
      <c r="E32" s="256"/>
      <c r="F32" s="256"/>
      <c r="G32" s="256"/>
      <c r="H32" s="256"/>
      <c r="I32" s="256"/>
      <c r="J32" s="256"/>
      <c r="K32" s="256"/>
      <c r="L32" s="256"/>
      <c r="M32" s="256"/>
      <c r="N32" s="256"/>
      <c r="O32" s="257"/>
    </row>
    <row r="33" spans="1:15">
      <c r="B33" s="164"/>
      <c r="C33" s="164"/>
      <c r="D33" s="164"/>
      <c r="E33" s="164"/>
      <c r="F33" s="164"/>
      <c r="G33" s="164"/>
      <c r="H33" s="164"/>
      <c r="I33" s="164"/>
      <c r="J33" s="164"/>
      <c r="K33" s="164"/>
      <c r="L33" s="164"/>
      <c r="M33" s="164"/>
      <c r="N33" s="164"/>
      <c r="O33" s="164"/>
    </row>
    <row r="34" spans="1:15">
      <c r="A34" s="33"/>
      <c r="B34" s="66" t="s">
        <v>37</v>
      </c>
      <c r="C34" s="56"/>
      <c r="D34" s="56"/>
      <c r="E34" s="56"/>
      <c r="F34" s="56"/>
      <c r="G34" s="56"/>
      <c r="H34" s="56"/>
      <c r="I34" s="63"/>
      <c r="J34" s="63"/>
      <c r="K34" s="63"/>
      <c r="L34" s="63"/>
      <c r="M34" s="63"/>
    </row>
    <row r="35" spans="1:15">
      <c r="A35" s="33"/>
      <c r="B35" s="249" t="s">
        <v>191</v>
      </c>
      <c r="C35" s="250"/>
      <c r="D35" s="250"/>
      <c r="E35" s="250"/>
      <c r="F35" s="250"/>
      <c r="G35" s="250"/>
      <c r="H35" s="250"/>
      <c r="I35" s="250"/>
      <c r="J35" s="250"/>
      <c r="K35" s="250"/>
      <c r="L35" s="250"/>
      <c r="M35" s="250"/>
      <c r="N35" s="250"/>
      <c r="O35" s="251"/>
    </row>
    <row r="36" spans="1:15">
      <c r="A36" s="33"/>
      <c r="B36" s="252"/>
      <c r="C36" s="253"/>
      <c r="D36" s="253"/>
      <c r="E36" s="253"/>
      <c r="F36" s="253"/>
      <c r="G36" s="253"/>
      <c r="H36" s="253"/>
      <c r="I36" s="253"/>
      <c r="J36" s="253"/>
      <c r="K36" s="253"/>
      <c r="L36" s="253"/>
      <c r="M36" s="253"/>
      <c r="N36" s="253"/>
      <c r="O36" s="254"/>
    </row>
    <row r="37" spans="1:15">
      <c r="A37" s="33"/>
      <c r="B37" s="252"/>
      <c r="C37" s="253"/>
      <c r="D37" s="253"/>
      <c r="E37" s="253"/>
      <c r="F37" s="253"/>
      <c r="G37" s="253"/>
      <c r="H37" s="253"/>
      <c r="I37" s="253"/>
      <c r="J37" s="253"/>
      <c r="K37" s="253"/>
      <c r="L37" s="253"/>
      <c r="M37" s="253"/>
      <c r="N37" s="253"/>
      <c r="O37" s="254"/>
    </row>
    <row r="38" spans="1:15">
      <c r="A38" s="33"/>
      <c r="B38" s="252"/>
      <c r="C38" s="253"/>
      <c r="D38" s="253"/>
      <c r="E38" s="253"/>
      <c r="F38" s="253"/>
      <c r="G38" s="253"/>
      <c r="H38" s="253"/>
      <c r="I38" s="253"/>
      <c r="J38" s="253"/>
      <c r="K38" s="253"/>
      <c r="L38" s="253"/>
      <c r="M38" s="253"/>
      <c r="N38" s="253"/>
      <c r="O38" s="254"/>
    </row>
    <row r="39" spans="1:15">
      <c r="A39" s="33"/>
      <c r="B39" s="252"/>
      <c r="C39" s="253"/>
      <c r="D39" s="253"/>
      <c r="E39" s="253"/>
      <c r="F39" s="253"/>
      <c r="G39" s="253"/>
      <c r="H39" s="253"/>
      <c r="I39" s="253"/>
      <c r="J39" s="253"/>
      <c r="K39" s="253"/>
      <c r="L39" s="253"/>
      <c r="M39" s="253"/>
      <c r="N39" s="253"/>
      <c r="O39" s="254"/>
    </row>
    <row r="40" spans="1:15">
      <c r="A40" s="33"/>
      <c r="B40" s="252"/>
      <c r="C40" s="253"/>
      <c r="D40" s="253"/>
      <c r="E40" s="253"/>
      <c r="F40" s="253"/>
      <c r="G40" s="253"/>
      <c r="H40" s="253"/>
      <c r="I40" s="253"/>
      <c r="J40" s="253"/>
      <c r="K40" s="253"/>
      <c r="L40" s="253"/>
      <c r="M40" s="253"/>
      <c r="N40" s="253"/>
      <c r="O40" s="254"/>
    </row>
    <row r="41" spans="1:15">
      <c r="A41" s="33"/>
      <c r="B41" s="252"/>
      <c r="C41" s="253"/>
      <c r="D41" s="253"/>
      <c r="E41" s="253"/>
      <c r="F41" s="253"/>
      <c r="G41" s="253"/>
      <c r="H41" s="253"/>
      <c r="I41" s="253"/>
      <c r="J41" s="253"/>
      <c r="K41" s="253"/>
      <c r="L41" s="253"/>
      <c r="M41" s="253"/>
      <c r="N41" s="253"/>
      <c r="O41" s="254"/>
    </row>
    <row r="42" spans="1:15">
      <c r="A42" s="33"/>
      <c r="B42" s="252"/>
      <c r="C42" s="253"/>
      <c r="D42" s="253"/>
      <c r="E42" s="253"/>
      <c r="F42" s="253"/>
      <c r="G42" s="253"/>
      <c r="H42" s="253"/>
      <c r="I42" s="253"/>
      <c r="J42" s="253"/>
      <c r="K42" s="253"/>
      <c r="L42" s="253"/>
      <c r="M42" s="253"/>
      <c r="N42" s="253"/>
      <c r="O42" s="254"/>
    </row>
    <row r="43" spans="1:15">
      <c r="A43" s="33"/>
      <c r="B43" s="252"/>
      <c r="C43" s="253"/>
      <c r="D43" s="253"/>
      <c r="E43" s="253"/>
      <c r="F43" s="253"/>
      <c r="G43" s="253"/>
      <c r="H43" s="253"/>
      <c r="I43" s="253"/>
      <c r="J43" s="253"/>
      <c r="K43" s="253"/>
      <c r="L43" s="253"/>
      <c r="M43" s="253"/>
      <c r="N43" s="253"/>
      <c r="O43" s="254"/>
    </row>
    <row r="44" spans="1:15">
      <c r="A44" s="33"/>
      <c r="B44" s="252"/>
      <c r="C44" s="253"/>
      <c r="D44" s="253"/>
      <c r="E44" s="253"/>
      <c r="F44" s="253"/>
      <c r="G44" s="253"/>
      <c r="H44" s="253"/>
      <c r="I44" s="253"/>
      <c r="J44" s="253"/>
      <c r="K44" s="253"/>
      <c r="L44" s="253"/>
      <c r="M44" s="253"/>
      <c r="N44" s="253"/>
      <c r="O44" s="254"/>
    </row>
    <row r="45" spans="1:15">
      <c r="A45" s="33"/>
      <c r="B45" s="252"/>
      <c r="C45" s="253"/>
      <c r="D45" s="253"/>
      <c r="E45" s="253"/>
      <c r="F45" s="253"/>
      <c r="G45" s="253"/>
      <c r="H45" s="253"/>
      <c r="I45" s="253"/>
      <c r="J45" s="253"/>
      <c r="K45" s="253"/>
      <c r="L45" s="253"/>
      <c r="M45" s="253"/>
      <c r="N45" s="253"/>
      <c r="O45" s="254"/>
    </row>
    <row r="46" spans="1:15">
      <c r="A46" s="56"/>
      <c r="B46" s="252"/>
      <c r="C46" s="253"/>
      <c r="D46" s="253"/>
      <c r="E46" s="253"/>
      <c r="F46" s="253"/>
      <c r="G46" s="253"/>
      <c r="H46" s="253"/>
      <c r="I46" s="253"/>
      <c r="J46" s="253"/>
      <c r="K46" s="253"/>
      <c r="L46" s="253"/>
      <c r="M46" s="253"/>
      <c r="N46" s="253"/>
      <c r="O46" s="254"/>
    </row>
    <row r="47" spans="1:15">
      <c r="A47" s="56"/>
      <c r="B47" s="252"/>
      <c r="C47" s="253"/>
      <c r="D47" s="253"/>
      <c r="E47" s="253"/>
      <c r="F47" s="253"/>
      <c r="G47" s="253"/>
      <c r="H47" s="253"/>
      <c r="I47" s="253"/>
      <c r="J47" s="253"/>
      <c r="K47" s="253"/>
      <c r="L47" s="253"/>
      <c r="M47" s="253"/>
      <c r="N47" s="253"/>
      <c r="O47" s="254"/>
    </row>
    <row r="48" spans="1:15">
      <c r="A48" s="56"/>
      <c r="B48" s="255"/>
      <c r="C48" s="256"/>
      <c r="D48" s="256"/>
      <c r="E48" s="256"/>
      <c r="F48" s="256"/>
      <c r="G48" s="256"/>
      <c r="H48" s="256"/>
      <c r="I48" s="256"/>
      <c r="J48" s="256"/>
      <c r="K48" s="256"/>
      <c r="L48" s="256"/>
      <c r="M48" s="256"/>
      <c r="N48" s="256"/>
      <c r="O48" s="257"/>
    </row>
    <row r="49" spans="1:16">
      <c r="A49" s="56"/>
      <c r="B49" s="56"/>
      <c r="C49" s="56"/>
      <c r="D49" s="56"/>
      <c r="E49" s="56"/>
      <c r="F49" s="56"/>
      <c r="G49" s="56"/>
      <c r="H49" s="56"/>
      <c r="I49" s="56"/>
      <c r="J49" s="56"/>
      <c r="K49" s="56"/>
      <c r="L49" s="56"/>
    </row>
    <row r="50" spans="1:16">
      <c r="A50" s="56"/>
      <c r="B50" s="56"/>
      <c r="C50" s="56"/>
      <c r="D50" s="56"/>
      <c r="E50" s="56"/>
      <c r="F50" s="56"/>
      <c r="G50" s="56"/>
      <c r="H50" s="56"/>
      <c r="I50" s="56"/>
      <c r="J50" s="56"/>
      <c r="K50" s="56"/>
      <c r="L50" s="56"/>
      <c r="P50">
        <v>15</v>
      </c>
    </row>
    <row r="51" spans="1:16">
      <c r="A51" s="56"/>
      <c r="B51" s="56"/>
      <c r="C51" s="56"/>
      <c r="D51" s="56"/>
      <c r="E51" s="56"/>
      <c r="F51" s="56"/>
      <c r="G51" s="56"/>
      <c r="H51" s="56"/>
      <c r="I51" s="56"/>
      <c r="J51" s="56"/>
      <c r="K51" s="56"/>
      <c r="L51" s="56"/>
    </row>
    <row r="52" spans="1:16">
      <c r="A52" s="56"/>
      <c r="B52" s="56"/>
      <c r="C52" s="56"/>
      <c r="D52" s="56"/>
      <c r="E52" s="56"/>
      <c r="F52" s="56"/>
      <c r="G52" s="56"/>
      <c r="H52" s="56"/>
      <c r="I52" s="56"/>
      <c r="J52" s="56"/>
      <c r="K52" s="56"/>
      <c r="L52" s="56"/>
    </row>
    <row r="53" spans="1:16">
      <c r="A53" s="56"/>
      <c r="B53" s="56"/>
      <c r="C53" s="56"/>
      <c r="D53" s="56"/>
      <c r="E53" s="56"/>
      <c r="F53" s="56"/>
      <c r="G53" s="56"/>
      <c r="H53" s="56"/>
      <c r="I53" s="56"/>
      <c r="J53" s="56"/>
      <c r="K53" s="56"/>
      <c r="L53" s="56"/>
    </row>
    <row r="54" spans="1:16">
      <c r="A54" s="56"/>
      <c r="B54" s="56"/>
      <c r="C54" s="56"/>
      <c r="D54" s="56"/>
      <c r="E54" s="56"/>
      <c r="F54" s="56"/>
      <c r="G54" s="56"/>
      <c r="H54" s="56"/>
      <c r="I54" s="56"/>
      <c r="J54" s="56"/>
      <c r="K54" s="56"/>
      <c r="L54" s="56"/>
    </row>
    <row r="55" spans="1:16">
      <c r="A55" s="56"/>
      <c r="B55" s="56"/>
      <c r="C55" s="56"/>
      <c r="D55" s="56"/>
      <c r="E55" s="56"/>
      <c r="F55" s="56"/>
      <c r="G55" s="56"/>
      <c r="H55" s="56"/>
      <c r="I55" s="56"/>
      <c r="J55" s="56"/>
      <c r="K55" s="56"/>
      <c r="L55" s="56"/>
    </row>
  </sheetData>
  <mergeCells count="14">
    <mergeCell ref="B13:E13"/>
    <mergeCell ref="F13:H13"/>
    <mergeCell ref="I13:O13"/>
    <mergeCell ref="E1:F1"/>
    <mergeCell ref="E2:H2"/>
    <mergeCell ref="B12:E12"/>
    <mergeCell ref="F12:H12"/>
    <mergeCell ref="I12:O12"/>
    <mergeCell ref="B17:O19"/>
    <mergeCell ref="B22:O32"/>
    <mergeCell ref="B35:O48"/>
    <mergeCell ref="B14:E14"/>
    <mergeCell ref="F14:H14"/>
    <mergeCell ref="I14:O14"/>
  </mergeCells>
  <pageMargins left="0.5" right="0.25" top="0.5" bottom="0.75" header="0.3" footer="0.3"/>
  <pageSetup orientation="portrait" horizontalDpi="4294967293" r:id="rId1"/>
  <legacyDrawing r:id="rId2"/>
</worksheet>
</file>

<file path=xl/worksheets/sheet15.xml><?xml version="1.0" encoding="utf-8"?>
<worksheet xmlns="http://schemas.openxmlformats.org/spreadsheetml/2006/main" xmlns:r="http://schemas.openxmlformats.org/officeDocument/2006/relationships">
  <dimension ref="A1:Q51"/>
  <sheetViews>
    <sheetView showGridLines="0" showRuler="0" showWhiteSpace="0" view="pageLayout" zoomScaleNormal="100" workbookViewId="0">
      <selection activeCell="A12" sqref="A12:XFD12"/>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17" t="s">
        <v>39</v>
      </c>
      <c r="E1" s="217"/>
      <c r="F1" s="217"/>
      <c r="G1" s="2"/>
      <c r="H1" s="2"/>
      <c r="I1" s="2"/>
      <c r="J1" s="2"/>
      <c r="K1" s="2"/>
    </row>
    <row r="2" spans="2:15">
      <c r="B2" s="5" t="s">
        <v>2</v>
      </c>
      <c r="C2" s="6"/>
      <c r="D2" s="289" t="s">
        <v>40</v>
      </c>
      <c r="E2" s="289"/>
      <c r="F2" s="289"/>
      <c r="G2" s="289"/>
      <c r="H2" s="289"/>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41</v>
      </c>
      <c r="C13" s="207"/>
      <c r="D13" s="207"/>
      <c r="E13" s="208"/>
      <c r="F13" s="264" t="s">
        <v>42</v>
      </c>
      <c r="G13" s="207"/>
      <c r="H13" s="208"/>
      <c r="I13" s="264" t="s">
        <v>43</v>
      </c>
      <c r="J13" s="207"/>
      <c r="K13" s="207"/>
      <c r="L13" s="207"/>
      <c r="M13" s="207"/>
      <c r="N13" s="207"/>
      <c r="O13" s="208"/>
    </row>
    <row r="14" spans="2:15">
      <c r="B14" s="264"/>
      <c r="C14" s="207"/>
      <c r="D14" s="207"/>
      <c r="E14" s="208"/>
      <c r="F14" s="264"/>
      <c r="G14" s="207"/>
      <c r="H14" s="208"/>
      <c r="I14" s="264"/>
      <c r="J14" s="207"/>
      <c r="K14" s="207"/>
      <c r="L14" s="207"/>
      <c r="M14" s="207"/>
      <c r="N14" s="207"/>
      <c r="O14" s="208"/>
    </row>
    <row r="15" spans="2:15">
      <c r="B15" s="14"/>
      <c r="C15" s="14"/>
      <c r="D15" s="14"/>
      <c r="E15" s="14"/>
      <c r="F15" s="14"/>
      <c r="G15" s="14"/>
      <c r="H15" s="14"/>
      <c r="I15" s="14"/>
      <c r="J15" s="14"/>
      <c r="K15" s="14"/>
      <c r="L15" s="14"/>
      <c r="M15" s="14"/>
      <c r="N15" s="14"/>
      <c r="O15" s="14"/>
    </row>
    <row r="16" spans="2:15">
      <c r="B16" s="13" t="s">
        <v>33</v>
      </c>
      <c r="C16" s="15"/>
      <c r="D16" s="15"/>
      <c r="E16" s="15"/>
      <c r="F16" s="15"/>
      <c r="G16" s="15"/>
      <c r="H16" s="15"/>
      <c r="I16" s="10"/>
      <c r="J16" s="10"/>
      <c r="K16" s="10"/>
      <c r="L16" s="10"/>
      <c r="M16" s="10"/>
    </row>
    <row r="17" spans="2:15" ht="15" customHeight="1">
      <c r="B17" s="268" t="s">
        <v>44</v>
      </c>
      <c r="C17" s="269"/>
      <c r="D17" s="269"/>
      <c r="E17" s="269"/>
      <c r="F17" s="269"/>
      <c r="G17" s="269"/>
      <c r="H17" s="269"/>
      <c r="I17" s="269"/>
      <c r="J17" s="269"/>
      <c r="K17" s="269"/>
      <c r="L17" s="269"/>
      <c r="M17" s="269"/>
      <c r="N17" s="269"/>
      <c r="O17" s="270"/>
    </row>
    <row r="18" spans="2:15">
      <c r="B18" s="271"/>
      <c r="C18" s="272"/>
      <c r="D18" s="272"/>
      <c r="E18" s="272"/>
      <c r="F18" s="272"/>
      <c r="G18" s="272"/>
      <c r="H18" s="272"/>
      <c r="I18" s="272"/>
      <c r="J18" s="272"/>
      <c r="K18" s="272"/>
      <c r="L18" s="272"/>
      <c r="M18" s="272"/>
      <c r="N18" s="272"/>
      <c r="O18" s="273"/>
    </row>
    <row r="19" spans="2:15">
      <c r="B19" s="274"/>
      <c r="C19" s="275"/>
      <c r="D19" s="275"/>
      <c r="E19" s="275"/>
      <c r="F19" s="275"/>
      <c r="G19" s="275"/>
      <c r="H19" s="275"/>
      <c r="I19" s="275"/>
      <c r="J19" s="275"/>
      <c r="K19" s="275"/>
      <c r="L19" s="275"/>
      <c r="M19" s="275"/>
      <c r="N19" s="275"/>
      <c r="O19" s="276"/>
    </row>
    <row r="20" spans="2:15">
      <c r="B20" s="16"/>
      <c r="C20" s="16"/>
      <c r="D20" s="16"/>
      <c r="E20" s="16"/>
      <c r="F20" s="16"/>
      <c r="G20" s="16"/>
      <c r="H20" s="16"/>
      <c r="I20" s="16"/>
      <c r="J20" s="16"/>
      <c r="K20" s="16"/>
      <c r="L20" s="16"/>
      <c r="M20" s="16"/>
      <c r="N20" s="16"/>
      <c r="O20" s="16"/>
    </row>
    <row r="21" spans="2:15">
      <c r="B21" s="13" t="s">
        <v>35</v>
      </c>
      <c r="I21" s="10"/>
      <c r="J21" s="10"/>
      <c r="K21" s="10"/>
      <c r="L21" s="10"/>
      <c r="M21" s="10"/>
    </row>
    <row r="22" spans="2:15" ht="15" customHeight="1">
      <c r="B22" s="277" t="s">
        <v>45</v>
      </c>
      <c r="C22" s="278"/>
      <c r="D22" s="278"/>
      <c r="E22" s="278"/>
      <c r="F22" s="278"/>
      <c r="G22" s="278"/>
      <c r="H22" s="278"/>
      <c r="I22" s="278"/>
      <c r="J22" s="278"/>
      <c r="K22" s="278"/>
      <c r="L22" s="278"/>
      <c r="M22" s="278"/>
      <c r="N22" s="278"/>
      <c r="O22" s="279"/>
    </row>
    <row r="23" spans="2:15">
      <c r="B23" s="280"/>
      <c r="C23" s="281"/>
      <c r="D23" s="281"/>
      <c r="E23" s="281"/>
      <c r="F23" s="281"/>
      <c r="G23" s="281"/>
      <c r="H23" s="281"/>
      <c r="I23" s="281"/>
      <c r="J23" s="281"/>
      <c r="K23" s="281"/>
      <c r="L23" s="281"/>
      <c r="M23" s="281"/>
      <c r="N23" s="281"/>
      <c r="O23" s="282"/>
    </row>
    <row r="24" spans="2:15">
      <c r="B24" s="280"/>
      <c r="C24" s="281"/>
      <c r="D24" s="281"/>
      <c r="E24" s="281"/>
      <c r="F24" s="281"/>
      <c r="G24" s="281"/>
      <c r="H24" s="281"/>
      <c r="I24" s="281"/>
      <c r="J24" s="281"/>
      <c r="K24" s="281"/>
      <c r="L24" s="281"/>
      <c r="M24" s="281"/>
      <c r="N24" s="281"/>
      <c r="O24" s="282"/>
    </row>
    <row r="25" spans="2:15">
      <c r="B25" s="280"/>
      <c r="C25" s="281"/>
      <c r="D25" s="281"/>
      <c r="E25" s="281"/>
      <c r="F25" s="281"/>
      <c r="G25" s="281"/>
      <c r="H25" s="281"/>
      <c r="I25" s="281"/>
      <c r="J25" s="281"/>
      <c r="K25" s="281"/>
      <c r="L25" s="281"/>
      <c r="M25" s="281"/>
      <c r="N25" s="281"/>
      <c r="O25" s="282"/>
    </row>
    <row r="26" spans="2:15">
      <c r="B26" s="280"/>
      <c r="C26" s="281"/>
      <c r="D26" s="281"/>
      <c r="E26" s="281"/>
      <c r="F26" s="281"/>
      <c r="G26" s="281"/>
      <c r="H26" s="281"/>
      <c r="I26" s="281"/>
      <c r="J26" s="281"/>
      <c r="K26" s="281"/>
      <c r="L26" s="281"/>
      <c r="M26" s="281"/>
      <c r="N26" s="281"/>
      <c r="O26" s="282"/>
    </row>
    <row r="27" spans="2:15">
      <c r="B27" s="280"/>
      <c r="C27" s="281"/>
      <c r="D27" s="281"/>
      <c r="E27" s="281"/>
      <c r="F27" s="281"/>
      <c r="G27" s="281"/>
      <c r="H27" s="281"/>
      <c r="I27" s="281"/>
      <c r="J27" s="281"/>
      <c r="K27" s="281"/>
      <c r="L27" s="281"/>
      <c r="M27" s="281"/>
      <c r="N27" s="281"/>
      <c r="O27" s="282"/>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3"/>
      <c r="C31" s="284"/>
      <c r="D31" s="284"/>
      <c r="E31" s="284"/>
      <c r="F31" s="284"/>
      <c r="G31" s="284"/>
      <c r="H31" s="284"/>
      <c r="I31" s="284"/>
      <c r="J31" s="284"/>
      <c r="K31" s="284"/>
      <c r="L31" s="284"/>
      <c r="M31" s="284"/>
      <c r="N31" s="284"/>
      <c r="O31" s="285"/>
    </row>
    <row r="32" spans="2:15">
      <c r="B32" s="17"/>
      <c r="C32" s="17"/>
      <c r="D32" s="17"/>
      <c r="E32" s="17"/>
      <c r="F32" s="17"/>
      <c r="G32" s="17"/>
      <c r="H32" s="17"/>
      <c r="I32" s="17"/>
      <c r="J32" s="17"/>
      <c r="K32" s="17"/>
      <c r="L32" s="17"/>
      <c r="M32" s="17"/>
      <c r="N32" s="17"/>
      <c r="O32" s="17"/>
    </row>
    <row r="33" spans="1:17">
      <c r="A33" s="18"/>
      <c r="B33" s="13" t="s">
        <v>37</v>
      </c>
      <c r="I33" s="10"/>
      <c r="J33" s="10"/>
      <c r="K33" s="10"/>
      <c r="L33" s="10"/>
      <c r="M33" s="10"/>
    </row>
    <row r="34" spans="1:17">
      <c r="A34" s="18"/>
      <c r="B34" s="277" t="s">
        <v>46</v>
      </c>
      <c r="C34" s="278"/>
      <c r="D34" s="278"/>
      <c r="E34" s="278"/>
      <c r="F34" s="278"/>
      <c r="G34" s="278"/>
      <c r="H34" s="278"/>
      <c r="I34" s="278"/>
      <c r="J34" s="278"/>
      <c r="K34" s="278"/>
      <c r="L34" s="278"/>
      <c r="M34" s="278"/>
      <c r="N34" s="278"/>
      <c r="O34" s="279"/>
    </row>
    <row r="35" spans="1:17">
      <c r="A35" s="18"/>
      <c r="B35" s="280"/>
      <c r="C35" s="288"/>
      <c r="D35" s="288"/>
      <c r="E35" s="288"/>
      <c r="F35" s="288"/>
      <c r="G35" s="288"/>
      <c r="H35" s="288"/>
      <c r="I35" s="288"/>
      <c r="J35" s="288"/>
      <c r="K35" s="288"/>
      <c r="L35" s="288"/>
      <c r="M35" s="288"/>
      <c r="N35" s="288"/>
      <c r="O35" s="282"/>
    </row>
    <row r="36" spans="1:17">
      <c r="B36" s="280"/>
      <c r="C36" s="288"/>
      <c r="D36" s="288"/>
      <c r="E36" s="288"/>
      <c r="F36" s="288"/>
      <c r="G36" s="288"/>
      <c r="H36" s="288"/>
      <c r="I36" s="288"/>
      <c r="J36" s="288"/>
      <c r="K36" s="288"/>
      <c r="L36" s="288"/>
      <c r="M36" s="288"/>
      <c r="N36" s="288"/>
      <c r="O36" s="282"/>
    </row>
    <row r="37" spans="1:17">
      <c r="B37" s="280"/>
      <c r="C37" s="288"/>
      <c r="D37" s="288"/>
      <c r="E37" s="288"/>
      <c r="F37" s="288"/>
      <c r="G37" s="288"/>
      <c r="H37" s="288"/>
      <c r="I37" s="288"/>
      <c r="J37" s="288"/>
      <c r="K37" s="288"/>
      <c r="L37" s="288"/>
      <c r="M37" s="288"/>
      <c r="N37" s="288"/>
      <c r="O37" s="282"/>
    </row>
    <row r="38" spans="1:17">
      <c r="B38" s="280"/>
      <c r="C38" s="288"/>
      <c r="D38" s="288"/>
      <c r="E38" s="288"/>
      <c r="F38" s="288"/>
      <c r="G38" s="288"/>
      <c r="H38" s="288"/>
      <c r="I38" s="288"/>
      <c r="J38" s="288"/>
      <c r="K38" s="288"/>
      <c r="L38" s="288"/>
      <c r="M38" s="288"/>
      <c r="N38" s="288"/>
      <c r="O38" s="282"/>
    </row>
    <row r="39" spans="1:17">
      <c r="B39" s="280"/>
      <c r="C39" s="288"/>
      <c r="D39" s="288"/>
      <c r="E39" s="288"/>
      <c r="F39" s="288"/>
      <c r="G39" s="288"/>
      <c r="H39" s="288"/>
      <c r="I39" s="288"/>
      <c r="J39" s="288"/>
      <c r="K39" s="288"/>
      <c r="L39" s="288"/>
      <c r="M39" s="288"/>
      <c r="N39" s="288"/>
      <c r="O39" s="282"/>
    </row>
    <row r="40" spans="1:17">
      <c r="B40" s="280"/>
      <c r="C40" s="288"/>
      <c r="D40" s="288"/>
      <c r="E40" s="288"/>
      <c r="F40" s="288"/>
      <c r="G40" s="288"/>
      <c r="H40" s="288"/>
      <c r="I40" s="288"/>
      <c r="J40" s="288"/>
      <c r="K40" s="288"/>
      <c r="L40" s="288"/>
      <c r="M40" s="288"/>
      <c r="N40" s="288"/>
      <c r="O40" s="282"/>
    </row>
    <row r="41" spans="1:17">
      <c r="B41" s="283"/>
      <c r="C41" s="284"/>
      <c r="D41" s="284"/>
      <c r="E41" s="284"/>
      <c r="F41" s="284"/>
      <c r="G41" s="284"/>
      <c r="H41" s="284"/>
      <c r="I41" s="284"/>
      <c r="J41" s="284"/>
      <c r="K41" s="284"/>
      <c r="L41" s="284"/>
      <c r="M41" s="284"/>
      <c r="N41" s="284"/>
      <c r="O41" s="285"/>
    </row>
    <row r="42" spans="1:17" ht="15" customHeight="1"/>
    <row r="48" spans="1:17">
      <c r="Q48" s="4" t="s">
        <v>47</v>
      </c>
    </row>
    <row r="49" spans="2:16" ht="15" customHeight="1">
      <c r="B49" s="4" t="s">
        <v>47</v>
      </c>
      <c r="H49" s="4" t="s">
        <v>47</v>
      </c>
    </row>
    <row r="51" spans="2:16">
      <c r="P51" s="4">
        <v>16</v>
      </c>
    </row>
  </sheetData>
  <mergeCells count="14">
    <mergeCell ref="B34:O41"/>
    <mergeCell ref="D1:F1"/>
    <mergeCell ref="D2:H2"/>
    <mergeCell ref="B12:E12"/>
    <mergeCell ref="F12:H12"/>
    <mergeCell ref="I12:O12"/>
    <mergeCell ref="B13:E13"/>
    <mergeCell ref="F13:H13"/>
    <mergeCell ref="I13:O13"/>
    <mergeCell ref="B14:E14"/>
    <mergeCell ref="F14:H14"/>
    <mergeCell ref="I14:O14"/>
    <mergeCell ref="B17:O19"/>
    <mergeCell ref="B22:O31"/>
  </mergeCells>
  <pageMargins left="0.5" right="0.25" top="0.5" bottom="0.75" header="0.3" footer="0.3"/>
  <pageSetup orientation="portrait" horizontalDpi="4294967293" r:id="rId1"/>
  <legacyDrawing r:id="rId2"/>
</worksheet>
</file>

<file path=xl/worksheets/sheet16.xml><?xml version="1.0" encoding="utf-8"?>
<worksheet xmlns="http://schemas.openxmlformats.org/spreadsheetml/2006/main" xmlns:r="http://schemas.openxmlformats.org/officeDocument/2006/relationships">
  <dimension ref="A1:P51"/>
  <sheetViews>
    <sheetView showGridLines="0" showRuler="0" showWhiteSpace="0" view="pageLayout" zoomScaleNormal="100" workbookViewId="0">
      <selection activeCell="A13" sqref="A13:XFD13"/>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
      <c r="E1" s="217" t="s">
        <v>48</v>
      </c>
      <c r="F1" s="217"/>
      <c r="G1" s="2"/>
      <c r="H1" s="2"/>
      <c r="I1" s="2"/>
      <c r="J1" s="2"/>
      <c r="K1" s="2"/>
    </row>
    <row r="2" spans="2:15">
      <c r="B2" s="5" t="s">
        <v>2</v>
      </c>
      <c r="C2" s="6"/>
      <c r="D2" s="7"/>
      <c r="E2" s="207" t="s">
        <v>3</v>
      </c>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2" spans="2:15">
      <c r="B12" s="13" t="s">
        <v>26</v>
      </c>
    </row>
    <row r="13" spans="2:15" s="172" customFormat="1">
      <c r="B13" s="265" t="s">
        <v>27</v>
      </c>
      <c r="C13" s="266"/>
      <c r="D13" s="266"/>
      <c r="E13" s="267"/>
      <c r="F13" s="265" t="s">
        <v>28</v>
      </c>
      <c r="G13" s="266"/>
      <c r="H13" s="267"/>
      <c r="I13" s="265" t="s">
        <v>29</v>
      </c>
      <c r="J13" s="266"/>
      <c r="K13" s="266"/>
      <c r="L13" s="266"/>
      <c r="M13" s="266"/>
      <c r="N13" s="266"/>
      <c r="O13" s="267"/>
    </row>
    <row r="14" spans="2:15" ht="15" customHeight="1">
      <c r="B14" s="264" t="s">
        <v>30</v>
      </c>
      <c r="C14" s="207"/>
      <c r="D14" s="207"/>
      <c r="E14" s="208"/>
      <c r="F14" s="264" t="s">
        <v>31</v>
      </c>
      <c r="G14" s="207"/>
      <c r="H14" s="208"/>
      <c r="I14" s="264" t="s">
        <v>32</v>
      </c>
      <c r="J14" s="207"/>
      <c r="K14" s="207"/>
      <c r="L14" s="207"/>
      <c r="M14" s="207"/>
      <c r="N14" s="207"/>
      <c r="O14" s="208"/>
    </row>
    <row r="15" spans="2:15">
      <c r="B15" s="264" t="s">
        <v>49</v>
      </c>
      <c r="C15" s="207"/>
      <c r="D15" s="207"/>
      <c r="E15" s="208"/>
      <c r="F15" s="264" t="s">
        <v>48</v>
      </c>
      <c r="G15" s="207"/>
      <c r="H15" s="208"/>
      <c r="I15" s="264"/>
      <c r="J15" s="207"/>
      <c r="K15" s="207"/>
      <c r="L15" s="207"/>
      <c r="M15" s="207"/>
      <c r="N15" s="207"/>
      <c r="O15" s="208"/>
    </row>
    <row r="16" spans="2:15">
      <c r="B16" s="264"/>
      <c r="C16" s="207"/>
      <c r="D16" s="207"/>
      <c r="E16" s="208"/>
      <c r="F16" s="264"/>
      <c r="G16" s="207"/>
      <c r="H16" s="208"/>
      <c r="I16" s="264"/>
      <c r="J16" s="207"/>
      <c r="K16" s="207"/>
      <c r="L16" s="207"/>
      <c r="M16" s="207"/>
      <c r="N16" s="207"/>
      <c r="O16" s="208"/>
    </row>
    <row r="17" spans="2:15">
      <c r="B17" s="14"/>
      <c r="C17" s="14"/>
      <c r="D17" s="14"/>
      <c r="E17" s="14"/>
      <c r="F17" s="14"/>
      <c r="G17" s="14"/>
      <c r="H17" s="14"/>
      <c r="I17" s="14"/>
      <c r="J17" s="14"/>
      <c r="K17" s="14"/>
      <c r="L17" s="14"/>
      <c r="M17" s="14"/>
      <c r="N17" s="14"/>
      <c r="O17" s="14"/>
    </row>
    <row r="18" spans="2:15">
      <c r="B18" s="13" t="s">
        <v>33</v>
      </c>
      <c r="C18" s="15"/>
      <c r="D18" s="15"/>
      <c r="E18" s="15"/>
      <c r="F18" s="15"/>
      <c r="G18" s="15"/>
      <c r="H18" s="15"/>
      <c r="I18" s="10"/>
      <c r="J18" s="10"/>
      <c r="K18" s="10"/>
      <c r="L18" s="10"/>
      <c r="M18" s="10"/>
    </row>
    <row r="19" spans="2:15" ht="15" customHeight="1">
      <c r="B19" s="268" t="s">
        <v>50</v>
      </c>
      <c r="C19" s="269"/>
      <c r="D19" s="269"/>
      <c r="E19" s="269"/>
      <c r="F19" s="269"/>
      <c r="G19" s="269"/>
      <c r="H19" s="269"/>
      <c r="I19" s="269"/>
      <c r="J19" s="269"/>
      <c r="K19" s="269"/>
      <c r="L19" s="269"/>
      <c r="M19" s="269"/>
      <c r="N19" s="269"/>
      <c r="O19" s="270"/>
    </row>
    <row r="20" spans="2:15">
      <c r="B20" s="271"/>
      <c r="C20" s="272"/>
      <c r="D20" s="272"/>
      <c r="E20" s="272"/>
      <c r="F20" s="272"/>
      <c r="G20" s="272"/>
      <c r="H20" s="272"/>
      <c r="I20" s="272"/>
      <c r="J20" s="272"/>
      <c r="K20" s="272"/>
      <c r="L20" s="272"/>
      <c r="M20" s="272"/>
      <c r="N20" s="272"/>
      <c r="O20" s="273"/>
    </row>
    <row r="21" spans="2:15">
      <c r="B21" s="271"/>
      <c r="C21" s="272"/>
      <c r="D21" s="272"/>
      <c r="E21" s="272"/>
      <c r="F21" s="272"/>
      <c r="G21" s="272"/>
      <c r="H21" s="272"/>
      <c r="I21" s="272"/>
      <c r="J21" s="272"/>
      <c r="K21" s="272"/>
      <c r="L21" s="272"/>
      <c r="M21" s="272"/>
      <c r="N21" s="272"/>
      <c r="O21" s="273"/>
    </row>
    <row r="22" spans="2:15">
      <c r="B22" s="271"/>
      <c r="C22" s="272"/>
      <c r="D22" s="272"/>
      <c r="E22" s="272"/>
      <c r="F22" s="272"/>
      <c r="G22" s="272"/>
      <c r="H22" s="272"/>
      <c r="I22" s="272"/>
      <c r="J22" s="272"/>
      <c r="K22" s="272"/>
      <c r="L22" s="272"/>
      <c r="M22" s="272"/>
      <c r="N22" s="272"/>
      <c r="O22" s="273"/>
    </row>
    <row r="23" spans="2:15">
      <c r="B23" s="274"/>
      <c r="C23" s="275"/>
      <c r="D23" s="275"/>
      <c r="E23" s="275"/>
      <c r="F23" s="275"/>
      <c r="G23" s="275"/>
      <c r="H23" s="275"/>
      <c r="I23" s="275"/>
      <c r="J23" s="275"/>
      <c r="K23" s="275"/>
      <c r="L23" s="275"/>
      <c r="M23" s="275"/>
      <c r="N23" s="275"/>
      <c r="O23" s="276"/>
    </row>
    <row r="24" spans="2:15">
      <c r="B24" s="16"/>
      <c r="C24" s="16"/>
      <c r="D24" s="16"/>
      <c r="E24" s="16"/>
      <c r="F24" s="16"/>
      <c r="G24" s="16"/>
      <c r="H24" s="16"/>
      <c r="I24" s="16"/>
      <c r="J24" s="16"/>
      <c r="K24" s="16"/>
      <c r="L24" s="16"/>
      <c r="M24" s="16"/>
      <c r="N24" s="16"/>
      <c r="O24" s="16"/>
    </row>
    <row r="25" spans="2:15">
      <c r="B25" s="13" t="s">
        <v>35</v>
      </c>
      <c r="I25" s="10"/>
      <c r="J25" s="10"/>
      <c r="K25" s="10"/>
      <c r="L25" s="10"/>
      <c r="M25" s="10"/>
    </row>
    <row r="26" spans="2:15" ht="15" customHeight="1">
      <c r="B26" s="277" t="s">
        <v>51</v>
      </c>
      <c r="C26" s="278"/>
      <c r="D26" s="278"/>
      <c r="E26" s="278"/>
      <c r="F26" s="278"/>
      <c r="G26" s="278"/>
      <c r="H26" s="278"/>
      <c r="I26" s="278"/>
      <c r="J26" s="278"/>
      <c r="K26" s="278"/>
      <c r="L26" s="278"/>
      <c r="M26" s="278"/>
      <c r="N26" s="278"/>
      <c r="O26" s="279"/>
    </row>
    <row r="27" spans="2:15">
      <c r="B27" s="280"/>
      <c r="C27" s="281"/>
      <c r="D27" s="281"/>
      <c r="E27" s="281"/>
      <c r="F27" s="281"/>
      <c r="G27" s="281"/>
      <c r="H27" s="281"/>
      <c r="I27" s="281"/>
      <c r="J27" s="281"/>
      <c r="K27" s="281"/>
      <c r="L27" s="281"/>
      <c r="M27" s="281"/>
      <c r="N27" s="281"/>
      <c r="O27" s="282"/>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3"/>
      <c r="C32" s="284"/>
      <c r="D32" s="284"/>
      <c r="E32" s="284"/>
      <c r="F32" s="284"/>
      <c r="G32" s="284"/>
      <c r="H32" s="284"/>
      <c r="I32" s="284"/>
      <c r="J32" s="284"/>
      <c r="K32" s="284"/>
      <c r="L32" s="284"/>
      <c r="M32" s="284"/>
      <c r="N32" s="284"/>
      <c r="O32" s="285"/>
    </row>
    <row r="33" spans="1:15">
      <c r="B33" s="17"/>
      <c r="C33" s="17"/>
      <c r="D33" s="17"/>
      <c r="E33" s="17"/>
      <c r="F33" s="17"/>
      <c r="G33" s="17"/>
      <c r="H33" s="17"/>
      <c r="I33" s="17"/>
      <c r="J33" s="17"/>
      <c r="K33" s="17"/>
      <c r="L33" s="17"/>
      <c r="M33" s="17"/>
      <c r="N33" s="17"/>
      <c r="O33" s="17"/>
    </row>
    <row r="34" spans="1:15">
      <c r="A34" s="18"/>
      <c r="B34" s="13" t="s">
        <v>37</v>
      </c>
      <c r="I34" s="10"/>
      <c r="J34" s="10"/>
      <c r="K34" s="10"/>
      <c r="L34" s="10"/>
      <c r="M34" s="10"/>
    </row>
    <row r="35" spans="1:15">
      <c r="A35" s="18"/>
      <c r="B35" s="277" t="s">
        <v>52</v>
      </c>
      <c r="C35" s="278"/>
      <c r="D35" s="278"/>
      <c r="E35" s="278"/>
      <c r="F35" s="278"/>
      <c r="G35" s="278"/>
      <c r="H35" s="278"/>
      <c r="I35" s="278"/>
      <c r="J35" s="278"/>
      <c r="K35" s="278"/>
      <c r="L35" s="278"/>
      <c r="M35" s="278"/>
      <c r="N35" s="278"/>
      <c r="O35" s="279"/>
    </row>
    <row r="36" spans="1:15">
      <c r="A36" s="18"/>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0"/>
      <c r="C38" s="281"/>
      <c r="D38" s="281"/>
      <c r="E38" s="281"/>
      <c r="F38" s="281"/>
      <c r="G38" s="281"/>
      <c r="H38" s="281"/>
      <c r="I38" s="281"/>
      <c r="J38" s="281"/>
      <c r="K38" s="281"/>
      <c r="L38" s="281"/>
      <c r="M38" s="281"/>
      <c r="N38" s="281"/>
      <c r="O38" s="282"/>
    </row>
    <row r="39" spans="1:15">
      <c r="B39" s="280"/>
      <c r="C39" s="281"/>
      <c r="D39" s="281"/>
      <c r="E39" s="281"/>
      <c r="F39" s="281"/>
      <c r="G39" s="281"/>
      <c r="H39" s="281"/>
      <c r="I39" s="281"/>
      <c r="J39" s="281"/>
      <c r="K39" s="281"/>
      <c r="L39" s="281"/>
      <c r="M39" s="281"/>
      <c r="N39" s="281"/>
      <c r="O39" s="282"/>
    </row>
    <row r="40" spans="1:15">
      <c r="B40" s="280"/>
      <c r="C40" s="281"/>
      <c r="D40" s="281"/>
      <c r="E40" s="281"/>
      <c r="F40" s="281"/>
      <c r="G40" s="281"/>
      <c r="H40" s="281"/>
      <c r="I40" s="281"/>
      <c r="J40" s="281"/>
      <c r="K40" s="281"/>
      <c r="L40" s="281"/>
      <c r="M40" s="281"/>
      <c r="N40" s="281"/>
      <c r="O40" s="282"/>
    </row>
    <row r="41" spans="1:15">
      <c r="B41" s="283"/>
      <c r="C41" s="284"/>
      <c r="D41" s="284"/>
      <c r="E41" s="284"/>
      <c r="F41" s="284"/>
      <c r="G41" s="284"/>
      <c r="H41" s="284"/>
      <c r="I41" s="284"/>
      <c r="J41" s="284"/>
      <c r="K41" s="284"/>
      <c r="L41" s="284"/>
      <c r="M41" s="284"/>
      <c r="N41" s="284"/>
      <c r="O41" s="285"/>
    </row>
    <row r="51" spans="16:16">
      <c r="P51" s="4">
        <v>17</v>
      </c>
    </row>
  </sheetData>
  <mergeCells count="17">
    <mergeCell ref="B19:O23"/>
    <mergeCell ref="B26:O32"/>
    <mergeCell ref="B35:O41"/>
    <mergeCell ref="B15:E15"/>
    <mergeCell ref="F15:H15"/>
    <mergeCell ref="I15:O15"/>
    <mergeCell ref="B16:E16"/>
    <mergeCell ref="F16:H16"/>
    <mergeCell ref="I16:O16"/>
    <mergeCell ref="B14:E14"/>
    <mergeCell ref="F14:H14"/>
    <mergeCell ref="I14:O14"/>
    <mergeCell ref="E1:F1"/>
    <mergeCell ref="E2:H2"/>
    <mergeCell ref="B13:E13"/>
    <mergeCell ref="F13:H13"/>
    <mergeCell ref="I13:O13"/>
  </mergeCells>
  <pageMargins left="0.5" right="0.25" top="0.5" bottom="0.75" header="0.3" footer="0.3"/>
  <pageSetup orientation="portrait" horizontalDpi="4294967293" r:id="rId1"/>
  <legacyDrawing r:id="rId2"/>
</worksheet>
</file>

<file path=xl/worksheets/sheet17.xml><?xml version="1.0" encoding="utf-8"?>
<worksheet xmlns="http://schemas.openxmlformats.org/spreadsheetml/2006/main" xmlns:r="http://schemas.openxmlformats.org/officeDocument/2006/relationships">
  <dimension ref="A1:P48"/>
  <sheetViews>
    <sheetView showGridLines="0" showRuler="0" showWhiteSpace="0" view="pageLayout" zoomScaleNormal="100" workbookViewId="0">
      <selection activeCell="A13" sqref="A13:XFD13"/>
    </sheetView>
  </sheetViews>
  <sheetFormatPr defaultRowHeight="15"/>
  <cols>
    <col min="1" max="1" width="4.5703125" style="71" customWidth="1"/>
    <col min="2" max="2" width="3.85546875" style="71" customWidth="1"/>
    <col min="3" max="3" width="12.28515625" style="71" customWidth="1"/>
    <col min="4" max="4" width="3" style="71" customWidth="1"/>
    <col min="5" max="5" width="3.42578125" style="71" customWidth="1"/>
    <col min="6" max="6" width="22.85546875" style="71" customWidth="1"/>
    <col min="7" max="7" width="3" style="71" customWidth="1"/>
    <col min="8" max="8" width="15.85546875" style="71" customWidth="1"/>
    <col min="9" max="9" width="3.5703125" style="71" customWidth="1"/>
    <col min="10" max="10" width="8" style="71" customWidth="1"/>
    <col min="11" max="11" width="18" style="71" hidden="1" customWidth="1"/>
    <col min="12" max="12" width="2.7109375" style="71" customWidth="1"/>
    <col min="13" max="13" width="9.140625" style="71" hidden="1" customWidth="1"/>
    <col min="14" max="14" width="3.85546875" style="71" customWidth="1"/>
    <col min="15" max="15" width="3.140625" style="71" customWidth="1"/>
    <col min="16" max="16384" width="9.140625" style="71"/>
  </cols>
  <sheetData>
    <row r="1" spans="2:15">
      <c r="B1" s="68" t="s">
        <v>0</v>
      </c>
      <c r="C1" s="68"/>
      <c r="D1" s="69"/>
      <c r="E1" s="302" t="s">
        <v>198</v>
      </c>
      <c r="F1" s="302"/>
      <c r="G1" s="69"/>
      <c r="H1" s="69"/>
      <c r="I1" s="69"/>
      <c r="J1" s="69"/>
      <c r="K1" s="69"/>
      <c r="L1" s="70"/>
      <c r="M1" s="70"/>
    </row>
    <row r="2" spans="2:15">
      <c r="B2" s="72" t="s">
        <v>2</v>
      </c>
      <c r="C2" s="73"/>
      <c r="D2" s="74"/>
      <c r="E2" s="300" t="s">
        <v>199</v>
      </c>
      <c r="F2" s="300"/>
      <c r="G2" s="300"/>
      <c r="H2" s="300"/>
      <c r="I2" s="70"/>
      <c r="J2" s="70" t="s">
        <v>4</v>
      </c>
      <c r="K2" s="70"/>
      <c r="L2" s="70"/>
      <c r="M2" s="70"/>
    </row>
    <row r="3" spans="2:15">
      <c r="B3" s="72"/>
      <c r="C3" s="73"/>
      <c r="D3" s="74"/>
      <c r="E3" s="74"/>
      <c r="F3" s="75"/>
      <c r="G3" s="75"/>
      <c r="H3" s="75"/>
      <c r="I3" s="70"/>
      <c r="J3" s="76" t="s">
        <v>5</v>
      </c>
      <c r="K3" s="76" t="s">
        <v>6</v>
      </c>
      <c r="L3" s="70"/>
      <c r="M3" s="70"/>
      <c r="N3" s="71" t="s">
        <v>6</v>
      </c>
    </row>
    <row r="4" spans="2:15">
      <c r="B4" s="77"/>
      <c r="C4" s="78" t="s">
        <v>7</v>
      </c>
      <c r="D4" s="79"/>
      <c r="E4" s="80" t="s">
        <v>8</v>
      </c>
      <c r="G4" s="80"/>
      <c r="I4" s="70"/>
      <c r="L4" s="70"/>
      <c r="M4" s="70"/>
    </row>
    <row r="5" spans="2:15">
      <c r="B5" s="68" t="s">
        <v>9</v>
      </c>
      <c r="D5" s="70"/>
      <c r="E5" s="70"/>
      <c r="F5" s="70"/>
      <c r="G5" s="70"/>
      <c r="H5" s="70"/>
      <c r="I5" s="70"/>
      <c r="J5" s="70"/>
      <c r="K5" s="70"/>
      <c r="L5" s="70"/>
      <c r="M5" s="70"/>
    </row>
    <row r="6" spans="2:15">
      <c r="B6" s="81"/>
      <c r="C6" s="77" t="s">
        <v>10</v>
      </c>
      <c r="D6" s="77"/>
      <c r="F6" s="70" t="s">
        <v>11</v>
      </c>
      <c r="G6" s="70"/>
      <c r="H6" s="70" t="s">
        <v>12</v>
      </c>
      <c r="I6" s="70"/>
      <c r="J6" s="70" t="s">
        <v>13</v>
      </c>
      <c r="K6" s="70"/>
      <c r="L6" s="70"/>
      <c r="M6" s="70"/>
    </row>
    <row r="7" spans="2:15">
      <c r="B7" s="81"/>
      <c r="C7" s="77" t="s">
        <v>14</v>
      </c>
      <c r="D7" s="77"/>
      <c r="F7" s="70" t="s">
        <v>15</v>
      </c>
      <c r="G7" s="70"/>
      <c r="H7" s="70" t="s">
        <v>16</v>
      </c>
      <c r="I7" s="70"/>
      <c r="J7" s="70" t="s">
        <v>17</v>
      </c>
      <c r="K7" s="70"/>
      <c r="L7" s="70"/>
      <c r="M7" s="70"/>
    </row>
    <row r="8" spans="2:15">
      <c r="B8" s="81"/>
      <c r="C8" s="77" t="s">
        <v>18</v>
      </c>
      <c r="D8" s="77"/>
      <c r="F8" s="70" t="s">
        <v>19</v>
      </c>
      <c r="G8" s="70"/>
      <c r="H8" s="70" t="s">
        <v>20</v>
      </c>
      <c r="I8" s="70"/>
      <c r="J8" s="70" t="s">
        <v>21</v>
      </c>
      <c r="K8" s="70"/>
      <c r="L8" s="70"/>
      <c r="M8" s="70"/>
    </row>
    <row r="9" spans="2:15">
      <c r="B9" s="81"/>
      <c r="C9" s="77" t="s">
        <v>22</v>
      </c>
      <c r="D9" s="77"/>
      <c r="F9" s="70" t="s">
        <v>23</v>
      </c>
      <c r="G9" s="70"/>
      <c r="H9" s="70" t="s">
        <v>24</v>
      </c>
      <c r="I9" s="70"/>
      <c r="J9" s="70" t="s">
        <v>25</v>
      </c>
      <c r="K9" s="70"/>
      <c r="L9" s="70"/>
      <c r="M9" s="70"/>
    </row>
    <row r="10" spans="2:15">
      <c r="B10" s="81"/>
      <c r="C10" s="70"/>
      <c r="D10" s="70"/>
      <c r="E10" s="70"/>
      <c r="F10" s="70"/>
      <c r="G10" s="70"/>
      <c r="H10" s="70"/>
      <c r="I10" s="70"/>
      <c r="J10" s="70"/>
      <c r="K10" s="70"/>
      <c r="L10" s="70"/>
      <c r="M10" s="70"/>
    </row>
    <row r="11" spans="2:15">
      <c r="B11" s="70"/>
      <c r="C11" s="70"/>
      <c r="D11" s="70"/>
      <c r="E11" s="70"/>
      <c r="F11" s="70"/>
      <c r="G11" s="70"/>
      <c r="H11" s="70"/>
      <c r="I11" s="70"/>
      <c r="J11" s="70"/>
      <c r="K11" s="70"/>
      <c r="L11" s="70"/>
      <c r="M11" s="70"/>
    </row>
    <row r="12" spans="2:15">
      <c r="B12" s="82" t="s">
        <v>26</v>
      </c>
      <c r="C12" s="70"/>
      <c r="D12" s="70"/>
      <c r="E12" s="70"/>
      <c r="F12" s="70"/>
      <c r="G12" s="70"/>
      <c r="H12" s="70"/>
      <c r="I12" s="70"/>
      <c r="J12" s="70"/>
      <c r="K12" s="70"/>
      <c r="L12" s="70"/>
      <c r="M12" s="70"/>
    </row>
    <row r="13" spans="2:15" s="173" customFormat="1" ht="14.25">
      <c r="B13" s="303" t="s">
        <v>27</v>
      </c>
      <c r="C13" s="304"/>
      <c r="D13" s="304"/>
      <c r="E13" s="305"/>
      <c r="F13" s="303" t="s">
        <v>28</v>
      </c>
      <c r="G13" s="304"/>
      <c r="H13" s="305"/>
      <c r="I13" s="303" t="s">
        <v>29</v>
      </c>
      <c r="J13" s="304"/>
      <c r="K13" s="304"/>
      <c r="L13" s="304"/>
      <c r="M13" s="304"/>
      <c r="N13" s="304"/>
      <c r="O13" s="305"/>
    </row>
    <row r="14" spans="2:15" ht="15" customHeight="1">
      <c r="B14" s="299" t="s">
        <v>200</v>
      </c>
      <c r="C14" s="300"/>
      <c r="D14" s="300"/>
      <c r="E14" s="301"/>
      <c r="F14" s="299"/>
      <c r="G14" s="300"/>
      <c r="H14" s="301"/>
      <c r="I14" s="299"/>
      <c r="J14" s="300"/>
      <c r="K14" s="300"/>
      <c r="L14" s="300"/>
      <c r="M14" s="300"/>
      <c r="N14" s="300"/>
      <c r="O14" s="301"/>
    </row>
    <row r="15" spans="2:15">
      <c r="B15" s="299"/>
      <c r="C15" s="300"/>
      <c r="D15" s="300"/>
      <c r="E15" s="301"/>
      <c r="F15" s="299"/>
      <c r="G15" s="300"/>
      <c r="H15" s="301"/>
      <c r="I15" s="299"/>
      <c r="J15" s="300"/>
      <c r="K15" s="300"/>
      <c r="L15" s="300"/>
      <c r="M15" s="300"/>
      <c r="N15" s="300"/>
      <c r="O15" s="301"/>
    </row>
    <row r="16" spans="2:15">
      <c r="B16" s="299"/>
      <c r="C16" s="300"/>
      <c r="D16" s="300"/>
      <c r="E16" s="301"/>
      <c r="F16" s="299"/>
      <c r="G16" s="300"/>
      <c r="H16" s="301"/>
      <c r="I16" s="299"/>
      <c r="J16" s="300"/>
      <c r="K16" s="300"/>
      <c r="L16" s="300"/>
      <c r="M16" s="300"/>
      <c r="N16" s="300"/>
      <c r="O16" s="301"/>
    </row>
    <row r="17" spans="2:15">
      <c r="B17" s="299"/>
      <c r="C17" s="300"/>
      <c r="D17" s="300"/>
      <c r="E17" s="301"/>
      <c r="F17" s="299"/>
      <c r="G17" s="300"/>
      <c r="H17" s="301"/>
      <c r="I17" s="299"/>
      <c r="J17" s="300"/>
      <c r="K17" s="300"/>
      <c r="L17" s="300"/>
      <c r="M17" s="300"/>
      <c r="N17" s="300"/>
      <c r="O17" s="301"/>
    </row>
    <row r="18" spans="2:15">
      <c r="B18" s="170"/>
      <c r="C18" s="170"/>
      <c r="D18" s="170"/>
      <c r="E18" s="170"/>
      <c r="F18" s="170"/>
      <c r="G18" s="170"/>
      <c r="H18" s="170"/>
      <c r="I18" s="170"/>
      <c r="J18" s="170"/>
      <c r="K18" s="170"/>
      <c r="L18" s="170"/>
      <c r="M18" s="170"/>
      <c r="N18" s="170"/>
      <c r="O18" s="170"/>
    </row>
    <row r="19" spans="2:15">
      <c r="B19" s="82" t="s">
        <v>33</v>
      </c>
      <c r="C19" s="83"/>
      <c r="D19" s="83"/>
      <c r="E19" s="83"/>
      <c r="F19" s="83"/>
      <c r="G19" s="83"/>
      <c r="H19" s="83"/>
      <c r="I19" s="77"/>
      <c r="J19" s="77"/>
      <c r="K19" s="77"/>
      <c r="L19" s="77"/>
      <c r="M19" s="77"/>
    </row>
    <row r="20" spans="2:15" ht="15" customHeight="1">
      <c r="B20" s="268" t="s">
        <v>201</v>
      </c>
      <c r="C20" s="240"/>
      <c r="D20" s="240"/>
      <c r="E20" s="240"/>
      <c r="F20" s="240"/>
      <c r="G20" s="240"/>
      <c r="H20" s="240"/>
      <c r="I20" s="240"/>
      <c r="J20" s="240"/>
      <c r="K20" s="240"/>
      <c r="L20" s="240"/>
      <c r="M20" s="240"/>
      <c r="N20" s="240"/>
      <c r="O20" s="241"/>
    </row>
    <row r="21" spans="2:15">
      <c r="B21" s="245"/>
      <c r="C21" s="243"/>
      <c r="D21" s="243"/>
      <c r="E21" s="243"/>
      <c r="F21" s="243"/>
      <c r="G21" s="243"/>
      <c r="H21" s="243"/>
      <c r="I21" s="243"/>
      <c r="J21" s="243"/>
      <c r="K21" s="243"/>
      <c r="L21" s="243"/>
      <c r="M21" s="243"/>
      <c r="N21" s="243"/>
      <c r="O21" s="244"/>
    </row>
    <row r="22" spans="2:15">
      <c r="B22" s="245"/>
      <c r="C22" s="243"/>
      <c r="D22" s="243"/>
      <c r="E22" s="243"/>
      <c r="F22" s="243"/>
      <c r="G22" s="243"/>
      <c r="H22" s="243"/>
      <c r="I22" s="243"/>
      <c r="J22" s="243"/>
      <c r="K22" s="243"/>
      <c r="L22" s="243"/>
      <c r="M22" s="243"/>
      <c r="N22" s="243"/>
      <c r="O22" s="244"/>
    </row>
    <row r="23" spans="2:15">
      <c r="B23" s="245"/>
      <c r="C23" s="243"/>
      <c r="D23" s="243"/>
      <c r="E23" s="243"/>
      <c r="F23" s="243"/>
      <c r="G23" s="243"/>
      <c r="H23" s="243"/>
      <c r="I23" s="243"/>
      <c r="J23" s="243"/>
      <c r="K23" s="243"/>
      <c r="L23" s="243"/>
      <c r="M23" s="243"/>
      <c r="N23" s="243"/>
      <c r="O23" s="244"/>
    </row>
    <row r="24" spans="2:15">
      <c r="B24" s="245"/>
      <c r="C24" s="243"/>
      <c r="D24" s="243"/>
      <c r="E24" s="243"/>
      <c r="F24" s="243"/>
      <c r="G24" s="243"/>
      <c r="H24" s="243"/>
      <c r="I24" s="243"/>
      <c r="J24" s="243"/>
      <c r="K24" s="243"/>
      <c r="L24" s="243"/>
      <c r="M24" s="243"/>
      <c r="N24" s="243"/>
      <c r="O24" s="244"/>
    </row>
    <row r="25" spans="2:15">
      <c r="B25" s="245"/>
      <c r="C25" s="243"/>
      <c r="D25" s="243"/>
      <c r="E25" s="243"/>
      <c r="F25" s="243"/>
      <c r="G25" s="243"/>
      <c r="H25" s="243"/>
      <c r="I25" s="243"/>
      <c r="J25" s="243"/>
      <c r="K25" s="243"/>
      <c r="L25" s="243"/>
      <c r="M25" s="243"/>
      <c r="N25" s="243"/>
      <c r="O25" s="244"/>
    </row>
    <row r="26" spans="2:15">
      <c r="B26" s="246"/>
      <c r="C26" s="247"/>
      <c r="D26" s="247"/>
      <c r="E26" s="247"/>
      <c r="F26" s="247"/>
      <c r="G26" s="247"/>
      <c r="H26" s="247"/>
      <c r="I26" s="247"/>
      <c r="J26" s="247"/>
      <c r="K26" s="247"/>
      <c r="L26" s="247"/>
      <c r="M26" s="247"/>
      <c r="N26" s="247"/>
      <c r="O26" s="248"/>
    </row>
    <row r="27" spans="2:15">
      <c r="B27" s="163"/>
      <c r="C27" s="163"/>
      <c r="D27" s="163"/>
      <c r="E27" s="163"/>
      <c r="F27" s="163"/>
      <c r="G27" s="163"/>
      <c r="H27" s="163"/>
      <c r="I27" s="163"/>
      <c r="J27" s="163"/>
      <c r="K27" s="163"/>
      <c r="L27" s="163"/>
      <c r="M27" s="163"/>
      <c r="N27" s="163"/>
      <c r="O27" s="163"/>
    </row>
    <row r="28" spans="2:15">
      <c r="B28" s="82" t="s">
        <v>35</v>
      </c>
      <c r="C28" s="70"/>
      <c r="D28" s="70"/>
      <c r="E28" s="70"/>
      <c r="F28" s="70"/>
      <c r="G28" s="70"/>
      <c r="H28" s="70"/>
      <c r="I28" s="77"/>
      <c r="J28" s="77"/>
      <c r="K28" s="77"/>
      <c r="L28" s="77"/>
      <c r="M28" s="77"/>
    </row>
    <row r="29" spans="2:15" ht="15" customHeight="1">
      <c r="B29" s="290" t="s">
        <v>202</v>
      </c>
      <c r="C29" s="291"/>
      <c r="D29" s="291"/>
      <c r="E29" s="291"/>
      <c r="F29" s="291"/>
      <c r="G29" s="291"/>
      <c r="H29" s="291"/>
      <c r="I29" s="291"/>
      <c r="J29" s="291"/>
      <c r="K29" s="291"/>
      <c r="L29" s="291"/>
      <c r="M29" s="291"/>
      <c r="N29" s="291"/>
      <c r="O29" s="292"/>
    </row>
    <row r="30" spans="2:15">
      <c r="B30" s="293"/>
      <c r="C30" s="294"/>
      <c r="D30" s="294"/>
      <c r="E30" s="294"/>
      <c r="F30" s="294"/>
      <c r="G30" s="294"/>
      <c r="H30" s="294"/>
      <c r="I30" s="294"/>
      <c r="J30" s="294"/>
      <c r="K30" s="294"/>
      <c r="L30" s="294"/>
      <c r="M30" s="294"/>
      <c r="N30" s="294"/>
      <c r="O30" s="295"/>
    </row>
    <row r="31" spans="2:15">
      <c r="B31" s="293"/>
      <c r="C31" s="294"/>
      <c r="D31" s="294"/>
      <c r="E31" s="294"/>
      <c r="F31" s="294"/>
      <c r="G31" s="294"/>
      <c r="H31" s="294"/>
      <c r="I31" s="294"/>
      <c r="J31" s="294"/>
      <c r="K31" s="294"/>
      <c r="L31" s="294"/>
      <c r="M31" s="294"/>
      <c r="N31" s="294"/>
      <c r="O31" s="295"/>
    </row>
    <row r="32" spans="2:15">
      <c r="B32" s="296"/>
      <c r="C32" s="297"/>
      <c r="D32" s="297"/>
      <c r="E32" s="297"/>
      <c r="F32" s="297"/>
      <c r="G32" s="297"/>
      <c r="H32" s="297"/>
      <c r="I32" s="297"/>
      <c r="J32" s="297"/>
      <c r="K32" s="297"/>
      <c r="L32" s="297"/>
      <c r="M32" s="297"/>
      <c r="N32" s="297"/>
      <c r="O32" s="298"/>
    </row>
    <row r="33" spans="1:16">
      <c r="B33" s="167"/>
      <c r="C33" s="167"/>
      <c r="D33" s="167"/>
      <c r="E33" s="167"/>
      <c r="F33" s="167"/>
      <c r="G33" s="167"/>
      <c r="H33" s="167"/>
      <c r="I33" s="167"/>
      <c r="J33" s="167"/>
      <c r="K33" s="167"/>
      <c r="L33" s="167"/>
      <c r="M33" s="167"/>
      <c r="N33" s="167"/>
      <c r="O33" s="167"/>
    </row>
    <row r="34" spans="1:16">
      <c r="A34" s="84"/>
      <c r="B34" s="82" t="s">
        <v>37</v>
      </c>
      <c r="C34" s="70"/>
      <c r="D34" s="70"/>
      <c r="E34" s="70"/>
      <c r="F34" s="70"/>
      <c r="G34" s="70"/>
      <c r="H34" s="70"/>
      <c r="I34" s="77"/>
      <c r="J34" s="77"/>
      <c r="K34" s="77"/>
      <c r="L34" s="77"/>
      <c r="M34" s="77"/>
    </row>
    <row r="35" spans="1:16">
      <c r="A35" s="84"/>
      <c r="B35" s="290" t="s">
        <v>47</v>
      </c>
      <c r="C35" s="291"/>
      <c r="D35" s="291"/>
      <c r="E35" s="291"/>
      <c r="F35" s="291"/>
      <c r="G35" s="291"/>
      <c r="H35" s="291"/>
      <c r="I35" s="291"/>
      <c r="J35" s="291"/>
      <c r="K35" s="291"/>
      <c r="L35" s="291"/>
      <c r="M35" s="291"/>
      <c r="N35" s="291"/>
      <c r="O35" s="292"/>
    </row>
    <row r="36" spans="1:16">
      <c r="A36" s="84"/>
      <c r="B36" s="293"/>
      <c r="C36" s="294"/>
      <c r="D36" s="294"/>
      <c r="E36" s="294"/>
      <c r="F36" s="294"/>
      <c r="G36" s="294"/>
      <c r="H36" s="294"/>
      <c r="I36" s="294"/>
      <c r="J36" s="294"/>
      <c r="K36" s="294"/>
      <c r="L36" s="294"/>
      <c r="M36" s="294"/>
      <c r="N36" s="294"/>
      <c r="O36" s="295"/>
    </row>
    <row r="37" spans="1:16">
      <c r="A37" s="70"/>
      <c r="B37" s="293"/>
      <c r="C37" s="294"/>
      <c r="D37" s="294"/>
      <c r="E37" s="294"/>
      <c r="F37" s="294"/>
      <c r="G37" s="294"/>
      <c r="H37" s="294"/>
      <c r="I37" s="294"/>
      <c r="J37" s="294"/>
      <c r="K37" s="294"/>
      <c r="L37" s="294"/>
      <c r="M37" s="294"/>
      <c r="N37" s="294"/>
      <c r="O37" s="295"/>
    </row>
    <row r="38" spans="1:16">
      <c r="A38" s="70"/>
      <c r="B38" s="293"/>
      <c r="C38" s="294"/>
      <c r="D38" s="294"/>
      <c r="E38" s="294"/>
      <c r="F38" s="294"/>
      <c r="G38" s="294"/>
      <c r="H38" s="294"/>
      <c r="I38" s="294"/>
      <c r="J38" s="294"/>
      <c r="K38" s="294"/>
      <c r="L38" s="294"/>
      <c r="M38" s="294"/>
      <c r="N38" s="294"/>
      <c r="O38" s="295"/>
    </row>
    <row r="39" spans="1:16">
      <c r="A39" s="70"/>
      <c r="B39" s="293"/>
      <c r="C39" s="294"/>
      <c r="D39" s="294"/>
      <c r="E39" s="294"/>
      <c r="F39" s="294"/>
      <c r="G39" s="294"/>
      <c r="H39" s="294"/>
      <c r="I39" s="294"/>
      <c r="J39" s="294"/>
      <c r="K39" s="294"/>
      <c r="L39" s="294"/>
      <c r="M39" s="294"/>
      <c r="N39" s="294"/>
      <c r="O39" s="295"/>
    </row>
    <row r="40" spans="1:16">
      <c r="A40" s="70"/>
      <c r="B40" s="293"/>
      <c r="C40" s="294"/>
      <c r="D40" s="294"/>
      <c r="E40" s="294"/>
      <c r="F40" s="294"/>
      <c r="G40" s="294"/>
      <c r="H40" s="294"/>
      <c r="I40" s="294"/>
      <c r="J40" s="294"/>
      <c r="K40" s="294"/>
      <c r="L40" s="294"/>
      <c r="M40" s="294"/>
      <c r="N40" s="294"/>
      <c r="O40" s="295"/>
    </row>
    <row r="41" spans="1:16">
      <c r="A41" s="70"/>
      <c r="B41" s="296"/>
      <c r="C41" s="297"/>
      <c r="D41" s="297"/>
      <c r="E41" s="297"/>
      <c r="F41" s="297"/>
      <c r="G41" s="297"/>
      <c r="H41" s="297"/>
      <c r="I41" s="297"/>
      <c r="J41" s="297"/>
      <c r="K41" s="297"/>
      <c r="L41" s="297"/>
      <c r="M41" s="297"/>
      <c r="N41" s="297"/>
      <c r="O41" s="298"/>
    </row>
    <row r="42" spans="1:16">
      <c r="A42" s="70"/>
      <c r="B42" s="70"/>
      <c r="C42" s="70"/>
      <c r="D42" s="70"/>
      <c r="E42" s="70"/>
      <c r="F42" s="70"/>
      <c r="G42" s="70"/>
      <c r="H42" s="70"/>
      <c r="I42" s="70"/>
      <c r="J42" s="70"/>
      <c r="K42" s="70"/>
      <c r="L42" s="70"/>
    </row>
    <row r="43" spans="1:16">
      <c r="A43" s="70"/>
      <c r="B43" s="70"/>
      <c r="C43" s="70"/>
      <c r="D43" s="70"/>
      <c r="E43" s="70"/>
      <c r="F43" s="70"/>
      <c r="G43" s="70"/>
      <c r="H43" s="70"/>
      <c r="I43" s="70"/>
      <c r="J43" s="70"/>
      <c r="K43" s="70"/>
      <c r="L43" s="70"/>
    </row>
    <row r="44" spans="1:16">
      <c r="A44" s="70"/>
      <c r="B44" s="70"/>
      <c r="C44" s="70"/>
      <c r="D44" s="70"/>
      <c r="E44" s="70"/>
      <c r="F44" s="70"/>
      <c r="G44" s="70"/>
      <c r="H44" s="70"/>
      <c r="I44" s="70"/>
      <c r="J44" s="70"/>
      <c r="K44" s="70"/>
      <c r="L44" s="70"/>
    </row>
    <row r="45" spans="1:16">
      <c r="A45" s="70"/>
      <c r="B45" s="70"/>
      <c r="C45" s="70"/>
      <c r="D45" s="70"/>
      <c r="E45" s="70"/>
      <c r="F45" s="70"/>
      <c r="G45" s="70"/>
      <c r="H45" s="70"/>
      <c r="I45" s="70"/>
      <c r="J45" s="70"/>
      <c r="K45" s="70"/>
      <c r="L45" s="70"/>
    </row>
    <row r="46" spans="1:16">
      <c r="A46" s="70"/>
      <c r="B46" s="70"/>
      <c r="C46" s="70"/>
      <c r="D46" s="70"/>
      <c r="E46" s="70"/>
      <c r="F46" s="70"/>
      <c r="G46" s="70"/>
      <c r="H46" s="70"/>
      <c r="I46" s="70"/>
      <c r="J46" s="70"/>
      <c r="K46" s="70"/>
      <c r="L46" s="70"/>
      <c r="P46" s="71">
        <v>18</v>
      </c>
    </row>
    <row r="47" spans="1:16">
      <c r="A47" s="70"/>
      <c r="B47" s="70"/>
      <c r="C47" s="70"/>
      <c r="D47" s="70"/>
      <c r="E47" s="70"/>
      <c r="F47" s="70"/>
      <c r="G47" s="70"/>
      <c r="H47" s="70"/>
      <c r="I47" s="70"/>
      <c r="J47" s="70"/>
      <c r="K47" s="70"/>
      <c r="L47" s="70"/>
    </row>
    <row r="48" spans="1:16">
      <c r="A48" s="70"/>
      <c r="B48" s="70"/>
      <c r="C48" s="70"/>
      <c r="D48" s="70"/>
      <c r="E48" s="70"/>
      <c r="F48" s="70"/>
      <c r="G48" s="70"/>
      <c r="H48" s="70"/>
      <c r="I48" s="70"/>
      <c r="J48" s="70"/>
      <c r="K48" s="70"/>
      <c r="L48" s="70"/>
    </row>
  </sheetData>
  <mergeCells count="20">
    <mergeCell ref="B14:E14"/>
    <mergeCell ref="F14:H14"/>
    <mergeCell ref="I14:O14"/>
    <mergeCell ref="E1:F1"/>
    <mergeCell ref="E2:H2"/>
    <mergeCell ref="B13:E13"/>
    <mergeCell ref="F13:H13"/>
    <mergeCell ref="I13:O13"/>
    <mergeCell ref="B15:E15"/>
    <mergeCell ref="F15:H15"/>
    <mergeCell ref="I15:O15"/>
    <mergeCell ref="B16:E16"/>
    <mergeCell ref="F16:H16"/>
    <mergeCell ref="I16:O16"/>
    <mergeCell ref="B35:O41"/>
    <mergeCell ref="B17:E17"/>
    <mergeCell ref="F17:H17"/>
    <mergeCell ref="I17:O17"/>
    <mergeCell ref="B20:O26"/>
    <mergeCell ref="B29:O32"/>
  </mergeCells>
  <pageMargins left="0.5" right="0.25" top="0.5" bottom="0.75" header="0.3" footer="0.3"/>
  <pageSetup orientation="portrait" horizontalDpi="4294967293" r:id="rId1"/>
  <legacyDrawing r:id="rId2"/>
</worksheet>
</file>

<file path=xl/worksheets/sheet18.xml><?xml version="1.0" encoding="utf-8"?>
<worksheet xmlns="http://schemas.openxmlformats.org/spreadsheetml/2006/main" xmlns:r="http://schemas.openxmlformats.org/officeDocument/2006/relationships">
  <dimension ref="A1:P51"/>
  <sheetViews>
    <sheetView showGridLines="0" showRuler="0" showWhiteSpace="0" view="pageLayout" zoomScaleNormal="100" workbookViewId="0">
      <selection activeCell="A12" sqref="A12:XFD12"/>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17" t="s">
        <v>53</v>
      </c>
      <c r="E1" s="217"/>
      <c r="F1" s="217"/>
      <c r="G1" s="2"/>
      <c r="H1" s="2"/>
      <c r="I1" s="2"/>
      <c r="J1" s="2"/>
      <c r="K1" s="2"/>
    </row>
    <row r="2" spans="2:15">
      <c r="B2" s="5" t="s">
        <v>2</v>
      </c>
      <c r="C2" s="6"/>
      <c r="D2" s="207" t="s">
        <v>54</v>
      </c>
      <c r="E2" s="207"/>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30</v>
      </c>
      <c r="C13" s="207"/>
      <c r="D13" s="207"/>
      <c r="E13" s="208"/>
      <c r="F13" s="264" t="s">
        <v>31</v>
      </c>
      <c r="G13" s="207"/>
      <c r="H13" s="208"/>
      <c r="I13" s="264" t="s">
        <v>32</v>
      </c>
      <c r="J13" s="207"/>
      <c r="K13" s="207"/>
      <c r="L13" s="207"/>
      <c r="M13" s="207"/>
      <c r="N13" s="207"/>
      <c r="O13" s="208"/>
    </row>
    <row r="14" spans="2:15">
      <c r="B14" s="264"/>
      <c r="C14" s="207"/>
      <c r="D14" s="207"/>
      <c r="E14" s="208"/>
      <c r="F14" s="264"/>
      <c r="G14" s="207"/>
      <c r="H14" s="208"/>
      <c r="I14" s="264"/>
      <c r="J14" s="207"/>
      <c r="K14" s="207"/>
      <c r="L14" s="207"/>
      <c r="M14" s="207"/>
      <c r="N14" s="207"/>
      <c r="O14" s="208"/>
    </row>
    <row r="15" spans="2:15">
      <c r="B15" s="14"/>
      <c r="C15" s="14"/>
      <c r="D15" s="14"/>
      <c r="E15" s="14"/>
      <c r="F15" s="14"/>
      <c r="G15" s="14"/>
      <c r="H15" s="14"/>
      <c r="I15" s="14"/>
      <c r="J15" s="14"/>
      <c r="K15" s="14"/>
      <c r="L15" s="14"/>
      <c r="M15" s="14"/>
      <c r="N15" s="14"/>
      <c r="O15" s="14"/>
    </row>
    <row r="16" spans="2:15">
      <c r="B16" s="13" t="s">
        <v>33</v>
      </c>
      <c r="C16" s="15"/>
      <c r="D16" s="15"/>
      <c r="E16" s="15"/>
      <c r="F16" s="15"/>
      <c r="G16" s="15"/>
      <c r="H16" s="15"/>
      <c r="I16" s="10"/>
      <c r="J16" s="10"/>
      <c r="K16" s="10"/>
      <c r="L16" s="10"/>
      <c r="M16" s="10"/>
    </row>
    <row r="17" spans="1:15" ht="15" customHeight="1">
      <c r="B17" s="268" t="s">
        <v>55</v>
      </c>
      <c r="C17" s="269"/>
      <c r="D17" s="269"/>
      <c r="E17" s="269"/>
      <c r="F17" s="269"/>
      <c r="G17" s="269"/>
      <c r="H17" s="269"/>
      <c r="I17" s="269"/>
      <c r="J17" s="269"/>
      <c r="K17" s="269"/>
      <c r="L17" s="269"/>
      <c r="M17" s="269"/>
      <c r="N17" s="269"/>
      <c r="O17" s="270"/>
    </row>
    <row r="18" spans="1:15">
      <c r="B18" s="271"/>
      <c r="C18" s="272"/>
      <c r="D18" s="272"/>
      <c r="E18" s="272"/>
      <c r="F18" s="272"/>
      <c r="G18" s="272"/>
      <c r="H18" s="272"/>
      <c r="I18" s="272"/>
      <c r="J18" s="272"/>
      <c r="K18" s="272"/>
      <c r="L18" s="272"/>
      <c r="M18" s="272"/>
      <c r="N18" s="272"/>
      <c r="O18" s="273"/>
    </row>
    <row r="19" spans="1:15">
      <c r="B19" s="271"/>
      <c r="C19" s="272"/>
      <c r="D19" s="272"/>
      <c r="E19" s="272"/>
      <c r="F19" s="272"/>
      <c r="G19" s="272"/>
      <c r="H19" s="272"/>
      <c r="I19" s="272"/>
      <c r="J19" s="272"/>
      <c r="K19" s="272"/>
      <c r="L19" s="272"/>
      <c r="M19" s="272"/>
      <c r="N19" s="272"/>
      <c r="O19" s="273"/>
    </row>
    <row r="20" spans="1:15">
      <c r="B20" s="274"/>
      <c r="C20" s="275"/>
      <c r="D20" s="275"/>
      <c r="E20" s="275"/>
      <c r="F20" s="275"/>
      <c r="G20" s="275"/>
      <c r="H20" s="275"/>
      <c r="I20" s="275"/>
      <c r="J20" s="275"/>
      <c r="K20" s="275"/>
      <c r="L20" s="275"/>
      <c r="M20" s="275"/>
      <c r="N20" s="275"/>
      <c r="O20" s="276"/>
    </row>
    <row r="21" spans="1:15">
      <c r="B21" s="16"/>
      <c r="C21" s="16"/>
      <c r="D21" s="16"/>
      <c r="E21" s="16"/>
      <c r="F21" s="16"/>
      <c r="G21" s="16"/>
      <c r="H21" s="16"/>
      <c r="I21" s="16"/>
      <c r="J21" s="16"/>
      <c r="K21" s="16"/>
      <c r="L21" s="16"/>
      <c r="M21" s="16"/>
      <c r="N21" s="16"/>
      <c r="O21" s="16"/>
    </row>
    <row r="22" spans="1:15">
      <c r="B22" s="13" t="s">
        <v>35</v>
      </c>
      <c r="I22" s="10"/>
      <c r="J22" s="10"/>
      <c r="K22" s="10"/>
      <c r="L22" s="10"/>
      <c r="M22" s="10"/>
    </row>
    <row r="23" spans="1:15" ht="15" customHeight="1">
      <c r="B23" s="277" t="s">
        <v>56</v>
      </c>
      <c r="C23" s="278"/>
      <c r="D23" s="278"/>
      <c r="E23" s="278"/>
      <c r="F23" s="278"/>
      <c r="G23" s="278"/>
      <c r="H23" s="278"/>
      <c r="I23" s="278"/>
      <c r="J23" s="278"/>
      <c r="K23" s="278"/>
      <c r="L23" s="278"/>
      <c r="M23" s="278"/>
      <c r="N23" s="278"/>
      <c r="O23" s="279"/>
    </row>
    <row r="24" spans="1:15">
      <c r="B24" s="280"/>
      <c r="C24" s="281"/>
      <c r="D24" s="281"/>
      <c r="E24" s="281"/>
      <c r="F24" s="281"/>
      <c r="G24" s="281"/>
      <c r="H24" s="281"/>
      <c r="I24" s="281"/>
      <c r="J24" s="281"/>
      <c r="K24" s="281"/>
      <c r="L24" s="281"/>
      <c r="M24" s="281"/>
      <c r="N24" s="281"/>
      <c r="O24" s="282"/>
    </row>
    <row r="25" spans="1:15">
      <c r="B25" s="280"/>
      <c r="C25" s="281"/>
      <c r="D25" s="281"/>
      <c r="E25" s="281"/>
      <c r="F25" s="281"/>
      <c r="G25" s="281"/>
      <c r="H25" s="281"/>
      <c r="I25" s="281"/>
      <c r="J25" s="281"/>
      <c r="K25" s="281"/>
      <c r="L25" s="281"/>
      <c r="M25" s="281"/>
      <c r="N25" s="281"/>
      <c r="O25" s="282"/>
    </row>
    <row r="26" spans="1:15">
      <c r="B26" s="280"/>
      <c r="C26" s="281"/>
      <c r="D26" s="281"/>
      <c r="E26" s="281"/>
      <c r="F26" s="281"/>
      <c r="G26" s="281"/>
      <c r="H26" s="281"/>
      <c r="I26" s="281"/>
      <c r="J26" s="281"/>
      <c r="K26" s="281"/>
      <c r="L26" s="281"/>
      <c r="M26" s="281"/>
      <c r="N26" s="281"/>
      <c r="O26" s="282"/>
    </row>
    <row r="27" spans="1:15">
      <c r="B27" s="280"/>
      <c r="C27" s="281"/>
      <c r="D27" s="281"/>
      <c r="E27" s="281"/>
      <c r="F27" s="281"/>
      <c r="G27" s="281"/>
      <c r="H27" s="281"/>
      <c r="I27" s="281"/>
      <c r="J27" s="281"/>
      <c r="K27" s="281"/>
      <c r="L27" s="281"/>
      <c r="M27" s="281"/>
      <c r="N27" s="281"/>
      <c r="O27" s="282"/>
    </row>
    <row r="28" spans="1:15">
      <c r="B28" s="280"/>
      <c r="C28" s="281"/>
      <c r="D28" s="281"/>
      <c r="E28" s="281"/>
      <c r="F28" s="281"/>
      <c r="G28" s="281"/>
      <c r="H28" s="281"/>
      <c r="I28" s="281"/>
      <c r="J28" s="281"/>
      <c r="K28" s="281"/>
      <c r="L28" s="281"/>
      <c r="M28" s="281"/>
      <c r="N28" s="281"/>
      <c r="O28" s="282"/>
    </row>
    <row r="29" spans="1:15">
      <c r="B29" s="283"/>
      <c r="C29" s="284"/>
      <c r="D29" s="284"/>
      <c r="E29" s="284"/>
      <c r="F29" s="284"/>
      <c r="G29" s="284"/>
      <c r="H29" s="284"/>
      <c r="I29" s="284"/>
      <c r="J29" s="284"/>
      <c r="K29" s="284"/>
      <c r="L29" s="284"/>
      <c r="M29" s="284"/>
      <c r="N29" s="284"/>
      <c r="O29" s="285"/>
    </row>
    <row r="30" spans="1:15">
      <c r="B30" s="17"/>
      <c r="C30" s="17"/>
      <c r="D30" s="17"/>
      <c r="E30" s="17"/>
      <c r="F30" s="17"/>
      <c r="G30" s="17"/>
      <c r="H30" s="17"/>
      <c r="I30" s="17"/>
      <c r="J30" s="17"/>
      <c r="K30" s="17"/>
      <c r="L30" s="17"/>
      <c r="M30" s="17"/>
      <c r="N30" s="17"/>
      <c r="O30" s="17"/>
    </row>
    <row r="31" spans="1:15">
      <c r="A31" s="18"/>
      <c r="B31" s="13" t="s">
        <v>37</v>
      </c>
      <c r="I31" s="10"/>
      <c r="J31" s="10"/>
      <c r="K31" s="10"/>
      <c r="L31" s="10"/>
      <c r="M31" s="10"/>
    </row>
    <row r="32" spans="1:15">
      <c r="A32" s="18"/>
      <c r="B32" s="277" t="s">
        <v>57</v>
      </c>
      <c r="C32" s="278"/>
      <c r="D32" s="278"/>
      <c r="E32" s="278"/>
      <c r="F32" s="278"/>
      <c r="G32" s="278"/>
      <c r="H32" s="278"/>
      <c r="I32" s="278"/>
      <c r="J32" s="278"/>
      <c r="K32" s="278"/>
      <c r="L32" s="278"/>
      <c r="M32" s="278"/>
      <c r="N32" s="278"/>
      <c r="O32" s="279"/>
    </row>
    <row r="33" spans="1:15">
      <c r="A33" s="18"/>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3"/>
      <c r="C38" s="284"/>
      <c r="D38" s="284"/>
      <c r="E38" s="284"/>
      <c r="F38" s="284"/>
      <c r="G38" s="284"/>
      <c r="H38" s="284"/>
      <c r="I38" s="284"/>
      <c r="J38" s="284"/>
      <c r="K38" s="284"/>
      <c r="L38" s="284"/>
      <c r="M38" s="284"/>
      <c r="N38" s="284"/>
      <c r="O38" s="285"/>
    </row>
    <row r="51" spans="16:16">
      <c r="P51" s="4">
        <v>19</v>
      </c>
    </row>
  </sheetData>
  <mergeCells count="14">
    <mergeCell ref="B32:O38"/>
    <mergeCell ref="D1:F1"/>
    <mergeCell ref="D2:H2"/>
    <mergeCell ref="B12:E12"/>
    <mergeCell ref="F12:H12"/>
    <mergeCell ref="I12:O12"/>
    <mergeCell ref="B13:E13"/>
    <mergeCell ref="F13:H13"/>
    <mergeCell ref="I13:O13"/>
    <mergeCell ref="B14:E14"/>
    <mergeCell ref="F14:H14"/>
    <mergeCell ref="I14:O14"/>
    <mergeCell ref="B17:O20"/>
    <mergeCell ref="B23:O29"/>
  </mergeCells>
  <pageMargins left="0.5" right="0.25" top="0.5" bottom="0.75" header="0.3" footer="0.3"/>
  <pageSetup orientation="portrait" horizontalDpi="4294967293" r:id="rId1"/>
  <legacyDrawing r:id="rId2"/>
</worksheet>
</file>

<file path=xl/worksheets/sheet19.xml><?xml version="1.0" encoding="utf-8"?>
<worksheet xmlns="http://schemas.openxmlformats.org/spreadsheetml/2006/main" xmlns:r="http://schemas.openxmlformats.org/officeDocument/2006/relationships">
  <dimension ref="A1:P51"/>
  <sheetViews>
    <sheetView showGridLines="0" showRuler="0" showWhiteSpace="0" view="pageLayout" topLeftCell="A10" zoomScaleNormal="100" workbookViewId="0">
      <selection activeCell="A13" sqref="A13:XFD13"/>
    </sheetView>
  </sheetViews>
  <sheetFormatPr defaultRowHeight="15"/>
  <cols>
    <col min="1" max="1" width="4.5703125" customWidth="1"/>
    <col min="2" max="2" width="3.85546875" customWidth="1"/>
    <col min="3" max="3" width="12.28515625" customWidth="1"/>
    <col min="4" max="4" width="3" customWidth="1"/>
    <col min="5" max="5" width="3.42578125" customWidth="1"/>
    <col min="6" max="6" width="22.85546875" customWidth="1"/>
    <col min="7" max="7" width="3" customWidth="1"/>
    <col min="8" max="8" width="15.85546875" customWidth="1"/>
    <col min="9" max="9" width="3.5703125" customWidth="1"/>
    <col min="10" max="10" width="8" customWidth="1"/>
    <col min="11" max="11" width="18" hidden="1" customWidth="1"/>
    <col min="12" max="12" width="2.7109375" customWidth="1"/>
    <col min="13" max="13" width="9.140625" hidden="1" customWidth="1"/>
    <col min="14" max="14" width="3.85546875" customWidth="1"/>
    <col min="15" max="15" width="3.140625" customWidth="1"/>
  </cols>
  <sheetData>
    <row r="1" spans="2:15">
      <c r="B1" s="1" t="s">
        <v>0</v>
      </c>
      <c r="C1" s="1"/>
      <c r="D1" s="27" t="s">
        <v>192</v>
      </c>
      <c r="E1" s="27"/>
      <c r="F1" s="27"/>
      <c r="G1" s="27"/>
      <c r="H1" s="27"/>
      <c r="I1" s="27"/>
      <c r="J1" s="27"/>
      <c r="K1" s="27"/>
      <c r="L1" s="4"/>
      <c r="M1" s="4"/>
    </row>
    <row r="2" spans="2:15">
      <c r="B2" s="5" t="s">
        <v>2</v>
      </c>
      <c r="C2" s="6"/>
      <c r="D2" s="307" t="s">
        <v>3</v>
      </c>
      <c r="E2" s="307"/>
      <c r="F2" s="307"/>
      <c r="G2" s="307"/>
      <c r="H2" s="307"/>
      <c r="I2" s="4"/>
      <c r="J2" s="4" t="s">
        <v>4</v>
      </c>
      <c r="K2" s="4"/>
      <c r="L2" s="4"/>
      <c r="M2" s="4"/>
    </row>
    <row r="3" spans="2:15">
      <c r="B3" s="5"/>
      <c r="C3" s="6"/>
      <c r="D3" s="7"/>
      <c r="E3" s="7"/>
      <c r="F3" s="8"/>
      <c r="G3" s="8"/>
      <c r="H3" s="8"/>
      <c r="I3" s="4"/>
      <c r="J3" s="9" t="s">
        <v>5</v>
      </c>
      <c r="K3" s="9" t="s">
        <v>6</v>
      </c>
      <c r="L3" s="4"/>
      <c r="M3" s="4"/>
      <c r="N3" t="s">
        <v>6</v>
      </c>
    </row>
    <row r="4" spans="2:15">
      <c r="B4" s="10"/>
      <c r="C4" s="11" t="s">
        <v>7</v>
      </c>
      <c r="D4" s="30"/>
      <c r="E4" s="31" t="s">
        <v>8</v>
      </c>
      <c r="G4" s="31"/>
      <c r="I4" s="4"/>
      <c r="L4" s="4"/>
      <c r="M4" s="4"/>
    </row>
    <row r="5" spans="2:15">
      <c r="B5" s="1" t="s">
        <v>9</v>
      </c>
      <c r="D5" s="4"/>
      <c r="E5" s="4"/>
      <c r="F5" s="4"/>
      <c r="G5" s="4"/>
      <c r="H5" s="4"/>
      <c r="I5" s="4"/>
      <c r="J5" s="4"/>
      <c r="K5" s="4"/>
      <c r="L5" s="4"/>
      <c r="M5" s="4"/>
    </row>
    <row r="6" spans="2:15">
      <c r="B6" s="32"/>
      <c r="C6" s="10" t="s">
        <v>10</v>
      </c>
      <c r="D6" s="10"/>
      <c r="F6" s="4" t="s">
        <v>11</v>
      </c>
      <c r="G6" s="4"/>
      <c r="H6" s="4" t="s">
        <v>12</v>
      </c>
      <c r="I6" s="4"/>
      <c r="J6" s="4" t="s">
        <v>13</v>
      </c>
      <c r="K6" s="4"/>
      <c r="L6" s="4"/>
      <c r="M6" s="4"/>
    </row>
    <row r="7" spans="2:15">
      <c r="B7" s="32"/>
      <c r="C7" s="10" t="s">
        <v>14</v>
      </c>
      <c r="D7" s="10"/>
      <c r="F7" s="4" t="s">
        <v>15</v>
      </c>
      <c r="G7" s="4"/>
      <c r="H7" s="4" t="s">
        <v>16</v>
      </c>
      <c r="I7" s="4"/>
      <c r="J7" s="4" t="s">
        <v>17</v>
      </c>
      <c r="K7" s="4"/>
      <c r="L7" s="4"/>
      <c r="M7" s="4"/>
    </row>
    <row r="8" spans="2:15">
      <c r="B8" s="32"/>
      <c r="C8" s="10" t="s">
        <v>18</v>
      </c>
      <c r="D8" s="10"/>
      <c r="F8" s="4" t="s">
        <v>19</v>
      </c>
      <c r="G8" s="4"/>
      <c r="H8" s="4" t="s">
        <v>20</v>
      </c>
      <c r="I8" s="4"/>
      <c r="J8" s="4" t="s">
        <v>21</v>
      </c>
      <c r="K8" s="4"/>
      <c r="L8" s="4"/>
      <c r="M8" s="4"/>
    </row>
    <row r="9" spans="2:15">
      <c r="B9" s="32"/>
      <c r="C9" s="10" t="s">
        <v>22</v>
      </c>
      <c r="D9" s="10"/>
      <c r="F9" s="4" t="s">
        <v>23</v>
      </c>
      <c r="G9" s="4"/>
      <c r="H9" s="4" t="s">
        <v>24</v>
      </c>
      <c r="I9" s="4"/>
      <c r="J9" s="4" t="s">
        <v>25</v>
      </c>
      <c r="K9" s="4"/>
      <c r="L9" s="4"/>
      <c r="M9" s="4"/>
    </row>
    <row r="10" spans="2:15">
      <c r="B10" s="32"/>
      <c r="C10" s="4"/>
      <c r="D10" s="4"/>
      <c r="E10" s="4"/>
      <c r="F10" s="4"/>
      <c r="G10" s="4"/>
      <c r="H10" s="4"/>
      <c r="I10" s="4"/>
      <c r="J10" s="4"/>
      <c r="K10" s="4"/>
      <c r="L10" s="4"/>
      <c r="M10" s="4"/>
    </row>
    <row r="11" spans="2:15">
      <c r="B11" s="4"/>
      <c r="C11" s="4"/>
      <c r="D11" s="4"/>
      <c r="E11" s="4"/>
      <c r="F11" s="4"/>
      <c r="G11" s="4"/>
      <c r="H11" s="4"/>
      <c r="I11" s="4"/>
      <c r="J11" s="4"/>
      <c r="K11" s="4"/>
      <c r="L11" s="4"/>
      <c r="M11" s="4"/>
    </row>
    <row r="12" spans="2:15">
      <c r="B12" s="13" t="s">
        <v>26</v>
      </c>
      <c r="C12" s="4"/>
      <c r="D12" s="4"/>
      <c r="E12" s="4"/>
      <c r="F12" s="4"/>
      <c r="G12" s="4"/>
      <c r="H12" s="4"/>
      <c r="I12" s="4"/>
      <c r="J12" s="4"/>
      <c r="K12" s="4"/>
      <c r="L12" s="4"/>
      <c r="M12" s="4"/>
    </row>
    <row r="13" spans="2:15" s="171" customFormat="1" ht="14.25">
      <c r="B13" s="265" t="s">
        <v>27</v>
      </c>
      <c r="C13" s="266"/>
      <c r="D13" s="266"/>
      <c r="E13" s="267"/>
      <c r="F13" s="265" t="s">
        <v>28</v>
      </c>
      <c r="G13" s="266"/>
      <c r="H13" s="267"/>
      <c r="I13" s="265" t="s">
        <v>29</v>
      </c>
      <c r="J13" s="266"/>
      <c r="K13" s="266"/>
      <c r="L13" s="266"/>
      <c r="M13" s="266"/>
      <c r="N13" s="266"/>
      <c r="O13" s="267"/>
    </row>
    <row r="14" spans="2:15" ht="15" customHeight="1">
      <c r="B14" s="264" t="s">
        <v>193</v>
      </c>
      <c r="C14" s="207"/>
      <c r="D14" s="207"/>
      <c r="E14" s="208"/>
      <c r="F14" s="264" t="s">
        <v>192</v>
      </c>
      <c r="G14" s="207"/>
      <c r="H14" s="208"/>
      <c r="I14" s="264" t="s">
        <v>194</v>
      </c>
      <c r="J14" s="207"/>
      <c r="K14" s="207"/>
      <c r="L14" s="207"/>
      <c r="M14" s="207"/>
      <c r="N14" s="207"/>
      <c r="O14" s="208"/>
    </row>
    <row r="15" spans="2:15">
      <c r="B15" s="264"/>
      <c r="C15" s="207"/>
      <c r="D15" s="207"/>
      <c r="E15" s="208"/>
      <c r="F15" s="264"/>
      <c r="G15" s="207"/>
      <c r="H15" s="208"/>
      <c r="I15" s="264"/>
      <c r="J15" s="207"/>
      <c r="K15" s="207"/>
      <c r="L15" s="207"/>
      <c r="M15" s="207"/>
      <c r="N15" s="207"/>
      <c r="O15" s="208"/>
    </row>
    <row r="16" spans="2:15">
      <c r="B16" s="264"/>
      <c r="C16" s="207"/>
      <c r="D16" s="207"/>
      <c r="E16" s="208"/>
      <c r="F16" s="264"/>
      <c r="G16" s="207"/>
      <c r="H16" s="208"/>
      <c r="I16" s="264"/>
      <c r="J16" s="207"/>
      <c r="K16" s="207"/>
      <c r="L16" s="207"/>
      <c r="M16" s="207"/>
      <c r="N16" s="207"/>
      <c r="O16" s="208"/>
    </row>
    <row r="17" spans="2:15">
      <c r="B17" s="162"/>
      <c r="C17" s="162"/>
      <c r="D17" s="162"/>
      <c r="E17" s="162"/>
      <c r="F17" s="162"/>
      <c r="G17" s="162"/>
      <c r="H17" s="162"/>
      <c r="I17" s="162"/>
      <c r="J17" s="162"/>
      <c r="K17" s="162"/>
      <c r="L17" s="162"/>
      <c r="M17" s="162"/>
      <c r="N17" s="162"/>
      <c r="O17" s="162"/>
    </row>
    <row r="18" spans="2:15">
      <c r="B18" s="13" t="s">
        <v>33</v>
      </c>
      <c r="C18" s="15"/>
      <c r="D18" s="15"/>
      <c r="E18" s="15"/>
      <c r="F18" s="15"/>
      <c r="G18" s="15"/>
      <c r="H18" s="15"/>
      <c r="I18" s="10"/>
      <c r="J18" s="10"/>
      <c r="K18" s="10"/>
      <c r="L18" s="10"/>
      <c r="M18" s="10"/>
    </row>
    <row r="19" spans="2:15" ht="15" customHeight="1">
      <c r="B19" s="306" t="s">
        <v>195</v>
      </c>
      <c r="C19" s="240"/>
      <c r="D19" s="240"/>
      <c r="E19" s="240"/>
      <c r="F19" s="240"/>
      <c r="G19" s="240"/>
      <c r="H19" s="240"/>
      <c r="I19" s="240"/>
      <c r="J19" s="240"/>
      <c r="K19" s="240"/>
      <c r="L19" s="240"/>
      <c r="M19" s="240"/>
      <c r="N19" s="240"/>
      <c r="O19" s="241"/>
    </row>
    <row r="20" spans="2:15">
      <c r="B20" s="245"/>
      <c r="C20" s="243"/>
      <c r="D20" s="243"/>
      <c r="E20" s="243"/>
      <c r="F20" s="243"/>
      <c r="G20" s="243"/>
      <c r="H20" s="243"/>
      <c r="I20" s="243"/>
      <c r="J20" s="243"/>
      <c r="K20" s="243"/>
      <c r="L20" s="243"/>
      <c r="M20" s="243"/>
      <c r="N20" s="243"/>
      <c r="O20" s="244"/>
    </row>
    <row r="21" spans="2:15">
      <c r="B21" s="245"/>
      <c r="C21" s="243"/>
      <c r="D21" s="243"/>
      <c r="E21" s="243"/>
      <c r="F21" s="243"/>
      <c r="G21" s="243"/>
      <c r="H21" s="243"/>
      <c r="I21" s="243"/>
      <c r="J21" s="243"/>
      <c r="K21" s="243"/>
      <c r="L21" s="243"/>
      <c r="M21" s="243"/>
      <c r="N21" s="243"/>
      <c r="O21" s="244"/>
    </row>
    <row r="22" spans="2:15">
      <c r="B22" s="245"/>
      <c r="C22" s="243"/>
      <c r="D22" s="243"/>
      <c r="E22" s="243"/>
      <c r="F22" s="243"/>
      <c r="G22" s="243"/>
      <c r="H22" s="243"/>
      <c r="I22" s="243"/>
      <c r="J22" s="243"/>
      <c r="K22" s="243"/>
      <c r="L22" s="243"/>
      <c r="M22" s="243"/>
      <c r="N22" s="243"/>
      <c r="O22" s="244"/>
    </row>
    <row r="23" spans="2:15">
      <c r="B23" s="245"/>
      <c r="C23" s="243"/>
      <c r="D23" s="243"/>
      <c r="E23" s="243"/>
      <c r="F23" s="243"/>
      <c r="G23" s="243"/>
      <c r="H23" s="243"/>
      <c r="I23" s="243"/>
      <c r="J23" s="243"/>
      <c r="K23" s="243"/>
      <c r="L23" s="243"/>
      <c r="M23" s="243"/>
      <c r="N23" s="243"/>
      <c r="O23" s="244"/>
    </row>
    <row r="24" spans="2:15">
      <c r="B24" s="245"/>
      <c r="C24" s="243"/>
      <c r="D24" s="243"/>
      <c r="E24" s="243"/>
      <c r="F24" s="243"/>
      <c r="G24" s="243"/>
      <c r="H24" s="243"/>
      <c r="I24" s="243"/>
      <c r="J24" s="243"/>
      <c r="K24" s="243"/>
      <c r="L24" s="243"/>
      <c r="M24" s="243"/>
      <c r="N24" s="243"/>
      <c r="O24" s="244"/>
    </row>
    <row r="25" spans="2:15">
      <c r="B25" s="246"/>
      <c r="C25" s="247"/>
      <c r="D25" s="247"/>
      <c r="E25" s="247"/>
      <c r="F25" s="247"/>
      <c r="G25" s="247"/>
      <c r="H25" s="247"/>
      <c r="I25" s="247"/>
      <c r="J25" s="247"/>
      <c r="K25" s="247"/>
      <c r="L25" s="247"/>
      <c r="M25" s="247"/>
      <c r="N25" s="247"/>
      <c r="O25" s="248"/>
    </row>
    <row r="26" spans="2:15">
      <c r="B26" s="163"/>
      <c r="C26" s="163"/>
      <c r="D26" s="163"/>
      <c r="E26" s="163"/>
      <c r="F26" s="163"/>
      <c r="G26" s="163"/>
      <c r="H26" s="163"/>
      <c r="I26" s="163"/>
      <c r="J26" s="163"/>
      <c r="K26" s="163"/>
      <c r="L26" s="163"/>
      <c r="M26" s="163"/>
      <c r="N26" s="163"/>
      <c r="O26" s="163"/>
    </row>
    <row r="27" spans="2:15">
      <c r="B27" s="13" t="s">
        <v>35</v>
      </c>
      <c r="C27" s="4"/>
      <c r="D27" s="4"/>
      <c r="E27" s="4"/>
      <c r="F27" s="4"/>
      <c r="G27" s="4"/>
      <c r="H27" s="4"/>
      <c r="I27" s="10"/>
      <c r="J27" s="10"/>
      <c r="K27" s="10"/>
      <c r="L27" s="10"/>
      <c r="M27" s="10"/>
    </row>
    <row r="28" spans="2:15" ht="15" customHeight="1">
      <c r="B28" s="277" t="s">
        <v>196</v>
      </c>
      <c r="C28" s="278"/>
      <c r="D28" s="278"/>
      <c r="E28" s="278"/>
      <c r="F28" s="278"/>
      <c r="G28" s="278"/>
      <c r="H28" s="278"/>
      <c r="I28" s="278"/>
      <c r="J28" s="278"/>
      <c r="K28" s="278"/>
      <c r="L28" s="278"/>
      <c r="M28" s="278"/>
      <c r="N28" s="278"/>
      <c r="O28" s="279"/>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0"/>
      <c r="C32" s="281"/>
      <c r="D32" s="281"/>
      <c r="E32" s="281"/>
      <c r="F32" s="281"/>
      <c r="G32" s="281"/>
      <c r="H32" s="281"/>
      <c r="I32" s="281"/>
      <c r="J32" s="281"/>
      <c r="K32" s="281"/>
      <c r="L32" s="281"/>
      <c r="M32" s="281"/>
      <c r="N32" s="281"/>
      <c r="O32" s="282"/>
    </row>
    <row r="33" spans="1:16">
      <c r="B33" s="280"/>
      <c r="C33" s="281"/>
      <c r="D33" s="281"/>
      <c r="E33" s="281"/>
      <c r="F33" s="281"/>
      <c r="G33" s="281"/>
      <c r="H33" s="281"/>
      <c r="I33" s="281"/>
      <c r="J33" s="281"/>
      <c r="K33" s="281"/>
      <c r="L33" s="281"/>
      <c r="M33" s="281"/>
      <c r="N33" s="281"/>
      <c r="O33" s="282"/>
    </row>
    <row r="34" spans="1:16">
      <c r="B34" s="283"/>
      <c r="C34" s="284"/>
      <c r="D34" s="284"/>
      <c r="E34" s="284"/>
      <c r="F34" s="284"/>
      <c r="G34" s="284"/>
      <c r="H34" s="284"/>
      <c r="I34" s="284"/>
      <c r="J34" s="284"/>
      <c r="K34" s="284"/>
      <c r="L34" s="284"/>
      <c r="M34" s="284"/>
      <c r="N34" s="284"/>
      <c r="O34" s="285"/>
    </row>
    <row r="35" spans="1:16">
      <c r="B35" s="166"/>
      <c r="C35" s="166"/>
      <c r="D35" s="166"/>
      <c r="E35" s="166"/>
      <c r="F35" s="166"/>
      <c r="G35" s="166"/>
      <c r="H35" s="166"/>
      <c r="I35" s="166"/>
      <c r="J35" s="166"/>
      <c r="K35" s="166"/>
      <c r="L35" s="166"/>
      <c r="M35" s="166"/>
      <c r="N35" s="166"/>
      <c r="O35" s="166"/>
    </row>
    <row r="36" spans="1:16">
      <c r="A36" s="33"/>
      <c r="B36" s="13" t="s">
        <v>37</v>
      </c>
      <c r="C36" s="4"/>
      <c r="D36" s="4"/>
      <c r="E36" s="4"/>
      <c r="F36" s="4"/>
      <c r="G36" s="4"/>
      <c r="H36" s="4"/>
      <c r="I36" s="10"/>
      <c r="J36" s="10"/>
      <c r="K36" s="10"/>
      <c r="L36" s="10"/>
      <c r="M36" s="10"/>
    </row>
    <row r="37" spans="1:16">
      <c r="A37" s="33"/>
      <c r="B37" s="227" t="s">
        <v>1094</v>
      </c>
      <c r="C37" s="228"/>
      <c r="D37" s="228"/>
      <c r="E37" s="228"/>
      <c r="F37" s="228"/>
      <c r="G37" s="228"/>
      <c r="H37" s="228"/>
      <c r="I37" s="228"/>
      <c r="J37" s="228"/>
      <c r="K37" s="228"/>
      <c r="L37" s="228"/>
      <c r="M37" s="228"/>
      <c r="N37" s="228"/>
      <c r="O37" s="229"/>
    </row>
    <row r="38" spans="1:16">
      <c r="A38" s="33"/>
      <c r="B38" s="230" t="s">
        <v>1095</v>
      </c>
      <c r="C38" s="231"/>
      <c r="D38" s="231"/>
      <c r="E38" s="231"/>
      <c r="F38" s="231"/>
      <c r="G38" s="231"/>
      <c r="H38" s="231"/>
      <c r="I38" s="231"/>
      <c r="J38" s="231"/>
      <c r="K38" s="231"/>
      <c r="L38" s="231"/>
      <c r="M38" s="231"/>
      <c r="N38" s="231"/>
      <c r="O38" s="232"/>
    </row>
    <row r="39" spans="1:16">
      <c r="A39" s="4"/>
      <c r="B39" s="230" t="s">
        <v>1096</v>
      </c>
      <c r="C39" s="231"/>
      <c r="D39" s="231"/>
      <c r="E39" s="231"/>
      <c r="F39" s="231"/>
      <c r="G39" s="231"/>
      <c r="H39" s="231"/>
      <c r="I39" s="231"/>
      <c r="J39" s="231"/>
      <c r="K39" s="231"/>
      <c r="L39" s="231"/>
      <c r="M39" s="231"/>
      <c r="N39" s="231"/>
      <c r="O39" s="232"/>
    </row>
    <row r="40" spans="1:16">
      <c r="A40" s="4"/>
      <c r="B40" s="230" t="s">
        <v>1097</v>
      </c>
      <c r="C40" s="231"/>
      <c r="D40" s="231"/>
      <c r="E40" s="231"/>
      <c r="F40" s="231"/>
      <c r="G40" s="231"/>
      <c r="H40" s="231"/>
      <c r="I40" s="231"/>
      <c r="J40" s="231"/>
      <c r="K40" s="231"/>
      <c r="L40" s="231"/>
      <c r="M40" s="231"/>
      <c r="N40" s="231"/>
      <c r="O40" s="232"/>
    </row>
    <row r="41" spans="1:16">
      <c r="A41" s="4"/>
      <c r="B41" s="230" t="s">
        <v>1098</v>
      </c>
      <c r="C41" s="231"/>
      <c r="D41" s="231"/>
      <c r="E41" s="231"/>
      <c r="F41" s="231"/>
      <c r="G41" s="231"/>
      <c r="H41" s="231"/>
      <c r="I41" s="231"/>
      <c r="J41" s="231"/>
      <c r="K41" s="231"/>
      <c r="L41" s="231"/>
      <c r="M41" s="231"/>
      <c r="N41" s="231"/>
      <c r="O41" s="232"/>
    </row>
    <row r="42" spans="1:16">
      <c r="A42" s="4"/>
      <c r="B42" s="230" t="s">
        <v>1099</v>
      </c>
      <c r="C42" s="231"/>
      <c r="D42" s="231"/>
      <c r="E42" s="231"/>
      <c r="F42" s="231"/>
      <c r="G42" s="231"/>
      <c r="H42" s="231"/>
      <c r="I42" s="231"/>
      <c r="J42" s="231"/>
      <c r="K42" s="231"/>
      <c r="L42" s="231"/>
      <c r="M42" s="231"/>
      <c r="N42" s="231"/>
      <c r="O42" s="232"/>
    </row>
    <row r="43" spans="1:16">
      <c r="A43" s="4"/>
      <c r="B43" s="230" t="s">
        <v>1100</v>
      </c>
      <c r="C43" s="231"/>
      <c r="D43" s="231"/>
      <c r="E43" s="231"/>
      <c r="F43" s="231"/>
      <c r="G43" s="231"/>
      <c r="H43" s="231"/>
      <c r="I43" s="231"/>
      <c r="J43" s="231"/>
      <c r="K43" s="231"/>
      <c r="L43" s="231"/>
      <c r="M43" s="231"/>
      <c r="N43" s="231"/>
      <c r="O43" s="232"/>
    </row>
    <row r="44" spans="1:16">
      <c r="A44" s="4"/>
      <c r="B44" s="233" t="s">
        <v>197</v>
      </c>
      <c r="C44" s="234"/>
      <c r="D44" s="234"/>
      <c r="E44" s="234"/>
      <c r="F44" s="234"/>
      <c r="G44" s="234"/>
      <c r="H44" s="234"/>
      <c r="I44" s="234"/>
      <c r="J44" s="234"/>
      <c r="K44" s="234"/>
      <c r="L44" s="234"/>
      <c r="M44" s="234"/>
      <c r="N44" s="234"/>
      <c r="O44" s="235"/>
    </row>
    <row r="45" spans="1:16">
      <c r="A45" s="4"/>
      <c r="B45" s="4"/>
      <c r="C45" s="4"/>
      <c r="D45" s="4"/>
      <c r="E45" s="4"/>
      <c r="F45" s="4"/>
      <c r="G45" s="4"/>
      <c r="H45" s="4"/>
      <c r="I45" s="4"/>
      <c r="J45" s="4"/>
      <c r="K45" s="4"/>
      <c r="L45" s="4"/>
      <c r="P45">
        <v>20</v>
      </c>
    </row>
    <row r="46" spans="1:16">
      <c r="A46" s="4"/>
      <c r="B46" s="4"/>
      <c r="C46" s="4"/>
      <c r="D46" s="4"/>
      <c r="E46" s="4"/>
      <c r="F46" s="4"/>
      <c r="G46" s="4"/>
      <c r="H46" s="4"/>
      <c r="I46" s="4"/>
      <c r="J46" s="4"/>
      <c r="K46" s="4"/>
      <c r="L46" s="4"/>
    </row>
    <row r="47" spans="1:16">
      <c r="A47" s="4"/>
      <c r="B47" s="4"/>
      <c r="C47" s="4"/>
      <c r="D47" s="4"/>
      <c r="E47" s="4"/>
      <c r="F47" s="4"/>
      <c r="G47" s="4"/>
      <c r="H47" s="4"/>
      <c r="I47" s="4"/>
      <c r="J47" s="4"/>
      <c r="K47" s="4"/>
      <c r="L47" s="4"/>
    </row>
    <row r="48" spans="1:16">
      <c r="A48" s="4"/>
      <c r="B48" s="4"/>
      <c r="C48" s="4"/>
      <c r="D48" s="4"/>
      <c r="E48" s="4"/>
      <c r="F48" s="4"/>
      <c r="G48" s="4"/>
      <c r="H48" s="4"/>
      <c r="I48" s="4"/>
      <c r="J48" s="4"/>
      <c r="K48" s="4"/>
      <c r="L48" s="4"/>
    </row>
    <row r="49" spans="1:12">
      <c r="A49" s="4"/>
      <c r="B49" s="4"/>
      <c r="C49" s="4"/>
      <c r="D49" s="4"/>
      <c r="E49" s="4"/>
      <c r="F49" s="4"/>
      <c r="G49" s="4"/>
      <c r="H49" s="4"/>
      <c r="I49" s="4"/>
      <c r="J49" s="4"/>
      <c r="K49" s="4"/>
      <c r="L49" s="4"/>
    </row>
    <row r="50" spans="1:12">
      <c r="A50" s="4"/>
      <c r="B50" s="4"/>
      <c r="C50" s="4"/>
      <c r="D50" s="4"/>
      <c r="E50" s="4"/>
      <c r="F50" s="4"/>
      <c r="G50" s="4"/>
      <c r="H50" s="4"/>
      <c r="I50" s="4"/>
      <c r="J50" s="4"/>
      <c r="K50" s="4"/>
      <c r="L50" s="4"/>
    </row>
    <row r="51" spans="1:12">
      <c r="A51" s="4"/>
      <c r="B51" s="4"/>
      <c r="C51" s="4"/>
      <c r="D51" s="4"/>
      <c r="E51" s="4"/>
      <c r="F51" s="4"/>
      <c r="G51" s="4"/>
      <c r="H51" s="4"/>
      <c r="I51" s="4"/>
      <c r="J51" s="4"/>
      <c r="K51" s="4"/>
      <c r="L51" s="4"/>
    </row>
  </sheetData>
  <mergeCells count="23">
    <mergeCell ref="B15:E15"/>
    <mergeCell ref="F15:H15"/>
    <mergeCell ref="I15:O15"/>
    <mergeCell ref="D2:H2"/>
    <mergeCell ref="B13:E13"/>
    <mergeCell ref="F13:H13"/>
    <mergeCell ref="I13:O13"/>
    <mergeCell ref="B14:E14"/>
    <mergeCell ref="F14:H14"/>
    <mergeCell ref="I14:O14"/>
    <mergeCell ref="B37:O37"/>
    <mergeCell ref="B16:E16"/>
    <mergeCell ref="F16:H16"/>
    <mergeCell ref="I16:O16"/>
    <mergeCell ref="B19:O25"/>
    <mergeCell ref="B28:O34"/>
    <mergeCell ref="B44:O44"/>
    <mergeCell ref="B38:O38"/>
    <mergeCell ref="B39:O39"/>
    <mergeCell ref="B40:O40"/>
    <mergeCell ref="B41:O41"/>
    <mergeCell ref="B42:O42"/>
    <mergeCell ref="B43:O43"/>
  </mergeCells>
  <pageMargins left="0.5" right="0.25" top="0.5" bottom="0.75" header="0.3" footer="0.3"/>
  <pageSetup orientation="portrait" horizontalDpi="4294967293" r:id="rId1"/>
  <legacyDrawing r:id="rId2"/>
</worksheet>
</file>

<file path=xl/worksheets/sheet2.xml><?xml version="1.0" encoding="utf-8"?>
<worksheet xmlns="http://schemas.openxmlformats.org/spreadsheetml/2006/main" xmlns:r="http://schemas.openxmlformats.org/officeDocument/2006/relationships">
  <dimension ref="A1:K33"/>
  <sheetViews>
    <sheetView workbookViewId="0">
      <selection activeCell="C18" sqref="C18"/>
    </sheetView>
  </sheetViews>
  <sheetFormatPr defaultRowHeight="14.25"/>
  <cols>
    <col min="1" max="16384" width="9.140625" style="124"/>
  </cols>
  <sheetData>
    <row r="1" spans="1:11">
      <c r="A1" s="178" t="s">
        <v>1057</v>
      </c>
      <c r="B1" s="178"/>
      <c r="C1" s="178"/>
      <c r="D1" s="178"/>
      <c r="E1" s="178"/>
      <c r="F1" s="178"/>
      <c r="G1" s="178"/>
      <c r="H1" s="178"/>
      <c r="I1" s="178"/>
      <c r="J1" s="178"/>
      <c r="K1" s="178"/>
    </row>
    <row r="2" spans="1:11">
      <c r="A2" s="178"/>
      <c r="B2" s="178"/>
      <c r="C2" s="178"/>
      <c r="D2" s="178"/>
      <c r="E2" s="178"/>
      <c r="F2" s="178"/>
      <c r="G2" s="178"/>
      <c r="H2" s="178"/>
      <c r="I2" s="178"/>
      <c r="J2" s="178"/>
      <c r="K2" s="178"/>
    </row>
    <row r="4" spans="1:11" ht="24" customHeight="1">
      <c r="A4" s="124" t="s">
        <v>47</v>
      </c>
      <c r="B4" s="151" t="s">
        <v>1057</v>
      </c>
      <c r="C4" s="151"/>
      <c r="D4" s="151"/>
      <c r="E4" s="151"/>
      <c r="F4" s="151"/>
      <c r="G4" s="151"/>
      <c r="H4" s="151"/>
      <c r="I4" s="151"/>
      <c r="J4" s="151">
        <v>1</v>
      </c>
    </row>
    <row r="5" spans="1:11" ht="24" customHeight="1">
      <c r="B5" s="151" t="s">
        <v>1058</v>
      </c>
      <c r="C5" s="151"/>
      <c r="D5" s="151"/>
      <c r="E5" s="151"/>
      <c r="F5" s="151"/>
      <c r="G5" s="151"/>
      <c r="H5" s="151"/>
      <c r="I5" s="151"/>
      <c r="J5" s="151">
        <v>2</v>
      </c>
    </row>
    <row r="6" spans="1:11" ht="24" customHeight="1">
      <c r="B6" s="151" t="s">
        <v>1059</v>
      </c>
      <c r="C6" s="151"/>
      <c r="D6" s="151"/>
      <c r="E6" s="151"/>
      <c r="F6" s="151"/>
      <c r="G6" s="151"/>
      <c r="H6" s="151"/>
      <c r="I6" s="151"/>
      <c r="J6" s="151">
        <v>3</v>
      </c>
    </row>
    <row r="7" spans="1:11" ht="24" customHeight="1">
      <c r="B7" s="151" t="s">
        <v>1060</v>
      </c>
      <c r="C7" s="151"/>
      <c r="D7" s="151"/>
      <c r="E7" s="151"/>
      <c r="F7" s="151"/>
      <c r="G7" s="151"/>
      <c r="H7" s="151"/>
      <c r="I7" s="151"/>
      <c r="J7" s="151">
        <v>4</v>
      </c>
    </row>
    <row r="8" spans="1:11" ht="24" customHeight="1">
      <c r="B8" s="151" t="s">
        <v>1061</v>
      </c>
      <c r="C8" s="151"/>
      <c r="D8" s="151"/>
      <c r="E8" s="151"/>
      <c r="F8" s="151"/>
      <c r="G8" s="151"/>
      <c r="H8" s="151"/>
      <c r="I8" s="151"/>
      <c r="J8" s="151">
        <v>5</v>
      </c>
    </row>
    <row r="9" spans="1:11" ht="24" customHeight="1">
      <c r="B9" s="151" t="s">
        <v>1062</v>
      </c>
      <c r="C9" s="151"/>
      <c r="D9" s="151"/>
      <c r="E9" s="151"/>
      <c r="F9" s="151"/>
      <c r="G9" s="151"/>
      <c r="H9" s="151"/>
      <c r="I9" s="151"/>
      <c r="J9" s="151" t="s">
        <v>47</v>
      </c>
    </row>
    <row r="10" spans="1:11" ht="24" customHeight="1">
      <c r="B10" s="151"/>
      <c r="C10" s="151" t="s">
        <v>1063</v>
      </c>
      <c r="D10" s="151"/>
      <c r="E10" s="151"/>
      <c r="F10" s="151"/>
      <c r="G10" s="151"/>
      <c r="H10" s="151"/>
      <c r="I10" s="151"/>
      <c r="J10" s="151">
        <v>6</v>
      </c>
    </row>
    <row r="11" spans="1:11" ht="24" customHeight="1">
      <c r="B11" s="151"/>
      <c r="C11" s="151" t="s">
        <v>1064</v>
      </c>
      <c r="D11" s="151"/>
      <c r="E11" s="151"/>
      <c r="F11" s="151"/>
      <c r="G11" s="151"/>
      <c r="H11" s="151"/>
      <c r="I11" s="151"/>
      <c r="J11" s="151">
        <v>7</v>
      </c>
    </row>
    <row r="12" spans="1:11" ht="24" customHeight="1">
      <c r="B12" s="151"/>
      <c r="C12" s="151" t="s">
        <v>1065</v>
      </c>
      <c r="D12" s="151"/>
      <c r="E12" s="151"/>
      <c r="F12" s="151"/>
      <c r="G12" s="151"/>
      <c r="H12" s="151"/>
      <c r="I12" s="151"/>
      <c r="J12" s="151">
        <v>8</v>
      </c>
    </row>
    <row r="13" spans="1:11" ht="24" customHeight="1">
      <c r="B13" s="151"/>
      <c r="C13" s="151" t="s">
        <v>1077</v>
      </c>
      <c r="D13" s="151"/>
      <c r="E13" s="151"/>
      <c r="F13" s="151"/>
      <c r="G13" s="151"/>
      <c r="H13" s="151"/>
      <c r="I13" s="151"/>
      <c r="J13" s="151">
        <v>8</v>
      </c>
    </row>
    <row r="14" spans="1:11" ht="24" customHeight="1">
      <c r="B14" s="151"/>
      <c r="C14" s="151" t="s">
        <v>1066</v>
      </c>
      <c r="D14" s="151"/>
      <c r="E14" s="151"/>
      <c r="F14" s="151"/>
      <c r="G14" s="151"/>
      <c r="H14" s="151"/>
      <c r="I14" s="151"/>
      <c r="J14" s="151">
        <v>9</v>
      </c>
    </row>
    <row r="15" spans="1:11" ht="24" customHeight="1">
      <c r="B15" s="151"/>
      <c r="C15" s="151" t="s">
        <v>1067</v>
      </c>
      <c r="D15" s="151"/>
      <c r="E15" s="151"/>
      <c r="F15" s="151"/>
      <c r="G15" s="151"/>
      <c r="H15" s="151"/>
      <c r="I15" s="151"/>
      <c r="J15" s="151">
        <v>9</v>
      </c>
    </row>
    <row r="16" spans="1:11" ht="24" customHeight="1">
      <c r="B16" s="151"/>
      <c r="C16" s="151" t="s">
        <v>1068</v>
      </c>
      <c r="D16" s="151"/>
      <c r="E16" s="151"/>
      <c r="F16" s="151"/>
      <c r="G16" s="151"/>
      <c r="H16" s="151"/>
      <c r="I16" s="151"/>
      <c r="J16" s="151">
        <v>10</v>
      </c>
    </row>
    <row r="17" spans="2:11" ht="24" customHeight="1">
      <c r="B17" s="151" t="s">
        <v>1069</v>
      </c>
      <c r="C17" s="151"/>
      <c r="D17" s="151"/>
      <c r="E17" s="151"/>
      <c r="F17" s="151"/>
      <c r="G17" s="151"/>
      <c r="H17" s="151"/>
      <c r="I17" s="151"/>
      <c r="J17" s="151">
        <v>11</v>
      </c>
    </row>
    <row r="18" spans="2:11" ht="24" customHeight="1">
      <c r="B18" s="151" t="s">
        <v>1070</v>
      </c>
      <c r="C18" s="151"/>
      <c r="D18" s="151"/>
      <c r="E18" s="151"/>
      <c r="F18" s="151"/>
      <c r="G18" s="151"/>
      <c r="H18" s="151"/>
      <c r="I18" s="151"/>
      <c r="J18" s="151">
        <v>12</v>
      </c>
    </row>
    <row r="19" spans="2:11" ht="24" customHeight="1">
      <c r="B19" s="151" t="s">
        <v>1071</v>
      </c>
      <c r="C19" s="151"/>
      <c r="D19" s="151"/>
      <c r="E19" s="151"/>
      <c r="F19" s="151"/>
      <c r="G19" s="151"/>
      <c r="H19" s="151"/>
      <c r="I19" s="151"/>
      <c r="J19" s="151">
        <v>29</v>
      </c>
    </row>
    <row r="20" spans="2:11" ht="24" customHeight="1">
      <c r="B20" s="151" t="s">
        <v>1072</v>
      </c>
      <c r="C20" s="151"/>
      <c r="D20" s="151"/>
      <c r="E20" s="151"/>
      <c r="F20" s="151"/>
      <c r="G20" s="151"/>
      <c r="H20" s="151"/>
      <c r="I20" s="151"/>
      <c r="J20" s="151">
        <v>32</v>
      </c>
    </row>
    <row r="21" spans="2:11" ht="24" customHeight="1"/>
    <row r="22" spans="2:11" ht="24" customHeight="1"/>
    <row r="23" spans="2:11" ht="24" customHeight="1"/>
    <row r="24" spans="2:11" ht="24" customHeight="1"/>
    <row r="25" spans="2:11" ht="24" customHeight="1"/>
    <row r="26" spans="2:11" ht="24" customHeight="1"/>
    <row r="27" spans="2:11" ht="24" customHeight="1"/>
    <row r="28" spans="2:11" ht="24" customHeight="1"/>
    <row r="29" spans="2:11" ht="24" customHeight="1"/>
    <row r="30" spans="2:11" ht="24" customHeight="1"/>
    <row r="31" spans="2:11" ht="24" customHeight="1">
      <c r="K31" s="124">
        <v>1</v>
      </c>
    </row>
    <row r="32" spans="2:11" ht="24" customHeight="1"/>
    <row r="33" ht="24" customHeight="1"/>
  </sheetData>
  <mergeCells count="1">
    <mergeCell ref="A1:K2"/>
  </mergeCells>
  <pageMargins left="0.25" right="0.25" top="0.75" bottom="0.75" header="0.3" footer="0.3"/>
  <pageSetup orientation="portrait" r:id="rId1"/>
</worksheet>
</file>

<file path=xl/worksheets/sheet20.xml><?xml version="1.0" encoding="utf-8"?>
<worksheet xmlns="http://schemas.openxmlformats.org/spreadsheetml/2006/main" xmlns:r="http://schemas.openxmlformats.org/officeDocument/2006/relationships">
  <dimension ref="A1:P52"/>
  <sheetViews>
    <sheetView showGridLines="0" showRuler="0" showWhiteSpace="0" view="pageLayout" zoomScaleNormal="100" workbookViewId="0">
      <selection activeCell="A13" sqref="A13:XFD13"/>
    </sheetView>
  </sheetViews>
  <sheetFormatPr defaultRowHeight="15"/>
  <cols>
    <col min="1" max="1" width="4.5703125" customWidth="1"/>
    <col min="2" max="2" width="3.85546875" customWidth="1"/>
    <col min="3" max="3" width="12.28515625" customWidth="1"/>
    <col min="4" max="4" width="3" customWidth="1"/>
    <col min="5" max="5" width="3.42578125" customWidth="1"/>
    <col min="6" max="6" width="22.85546875" customWidth="1"/>
    <col min="7" max="7" width="3" customWidth="1"/>
    <col min="8" max="8" width="15.85546875" customWidth="1"/>
    <col min="9" max="9" width="3.5703125" customWidth="1"/>
    <col min="10" max="10" width="8" customWidth="1"/>
    <col min="11" max="11" width="18" hidden="1" customWidth="1"/>
    <col min="12" max="12" width="2.7109375" customWidth="1"/>
    <col min="13" max="13" width="9.140625" hidden="1" customWidth="1"/>
    <col min="14" max="14" width="3.85546875" customWidth="1"/>
    <col min="15" max="15" width="3.140625" customWidth="1"/>
  </cols>
  <sheetData>
    <row r="1" spans="2:15">
      <c r="B1" s="1" t="s">
        <v>0</v>
      </c>
      <c r="C1" s="1"/>
      <c r="D1" s="14"/>
      <c r="E1" s="21" t="s">
        <v>94</v>
      </c>
      <c r="F1" s="21"/>
      <c r="G1" s="21"/>
      <c r="H1" s="21"/>
      <c r="I1" s="21"/>
      <c r="J1" s="21"/>
      <c r="K1" s="21"/>
      <c r="L1" s="4"/>
      <c r="M1" s="4"/>
    </row>
    <row r="2" spans="2:15">
      <c r="B2" s="5" t="s">
        <v>2</v>
      </c>
      <c r="C2" s="6"/>
      <c r="D2" s="7"/>
      <c r="E2" s="207" t="s">
        <v>59</v>
      </c>
      <c r="F2" s="207"/>
      <c r="G2" s="207"/>
      <c r="H2" s="207"/>
      <c r="I2" s="4"/>
      <c r="J2" s="4" t="s">
        <v>4</v>
      </c>
      <c r="K2" s="4"/>
      <c r="L2" s="4"/>
      <c r="M2" s="4"/>
    </row>
    <row r="3" spans="2:15">
      <c r="B3" s="5"/>
      <c r="C3" s="6"/>
      <c r="D3" s="7"/>
      <c r="E3" s="7"/>
      <c r="F3" s="8"/>
      <c r="G3" s="8"/>
      <c r="H3" s="8"/>
      <c r="I3" s="4"/>
      <c r="J3" s="9" t="s">
        <v>5</v>
      </c>
      <c r="K3" s="9" t="s">
        <v>6</v>
      </c>
      <c r="L3" s="4"/>
      <c r="M3" s="4"/>
      <c r="N3" t="s">
        <v>6</v>
      </c>
    </row>
    <row r="4" spans="2:15">
      <c r="B4" s="10"/>
      <c r="C4" s="11" t="s">
        <v>7</v>
      </c>
      <c r="D4" s="30"/>
      <c r="E4" s="31" t="s">
        <v>8</v>
      </c>
      <c r="G4" s="31"/>
      <c r="I4" s="4"/>
      <c r="L4" s="4"/>
      <c r="M4" s="4"/>
    </row>
    <row r="5" spans="2:15">
      <c r="B5" s="1" t="s">
        <v>9</v>
      </c>
      <c r="D5" s="4"/>
      <c r="E5" s="4"/>
      <c r="F5" s="4"/>
      <c r="G5" s="4"/>
      <c r="H5" s="4"/>
      <c r="I5" s="4"/>
      <c r="J5" s="4"/>
      <c r="K5" s="4"/>
      <c r="L5" s="4"/>
      <c r="M5" s="4"/>
    </row>
    <row r="6" spans="2:15">
      <c r="B6" s="32"/>
      <c r="C6" s="10" t="s">
        <v>10</v>
      </c>
      <c r="D6" s="10"/>
      <c r="F6" s="4" t="s">
        <v>11</v>
      </c>
      <c r="G6" s="4"/>
      <c r="H6" s="4" t="s">
        <v>12</v>
      </c>
      <c r="I6" s="4"/>
      <c r="J6" s="4" t="s">
        <v>13</v>
      </c>
      <c r="K6" s="4"/>
      <c r="L6" s="4"/>
      <c r="M6" s="4"/>
    </row>
    <row r="7" spans="2:15">
      <c r="B7" s="32"/>
      <c r="C7" s="10" t="s">
        <v>14</v>
      </c>
      <c r="D7" s="10"/>
      <c r="F7" s="4" t="s">
        <v>15</v>
      </c>
      <c r="G7" s="4"/>
      <c r="H7" s="4" t="s">
        <v>16</v>
      </c>
      <c r="I7" s="4"/>
      <c r="J7" s="4" t="s">
        <v>17</v>
      </c>
      <c r="K7" s="4"/>
      <c r="L7" s="4"/>
      <c r="M7" s="4"/>
    </row>
    <row r="8" spans="2:15">
      <c r="B8" s="32"/>
      <c r="C8" s="10" t="s">
        <v>18</v>
      </c>
      <c r="D8" s="10"/>
      <c r="F8" s="4" t="s">
        <v>19</v>
      </c>
      <c r="G8" s="4"/>
      <c r="H8" s="4" t="s">
        <v>20</v>
      </c>
      <c r="I8" s="4"/>
      <c r="J8" s="4" t="s">
        <v>21</v>
      </c>
      <c r="K8" s="4"/>
      <c r="L8" s="4"/>
      <c r="M8" s="4"/>
    </row>
    <row r="9" spans="2:15">
      <c r="B9" s="32"/>
      <c r="C9" s="10" t="s">
        <v>22</v>
      </c>
      <c r="D9" s="10"/>
      <c r="F9" s="4" t="s">
        <v>23</v>
      </c>
      <c r="G9" s="4"/>
      <c r="H9" s="4" t="s">
        <v>24</v>
      </c>
      <c r="I9" s="4"/>
      <c r="J9" s="4" t="s">
        <v>25</v>
      </c>
      <c r="K9" s="4"/>
      <c r="L9" s="4"/>
      <c r="M9" s="4"/>
    </row>
    <row r="10" spans="2:15">
      <c r="B10" s="32"/>
      <c r="C10" s="4"/>
      <c r="D10" s="4"/>
      <c r="E10" s="4"/>
      <c r="F10" s="4"/>
      <c r="G10" s="4"/>
      <c r="H10" s="4"/>
      <c r="I10" s="4"/>
      <c r="J10" s="4"/>
      <c r="K10" s="4"/>
      <c r="L10" s="4"/>
      <c r="M10" s="4"/>
    </row>
    <row r="11" spans="2:15">
      <c r="B11" s="4"/>
      <c r="C11" s="4"/>
      <c r="D11" s="4"/>
      <c r="E11" s="4"/>
      <c r="F11" s="4"/>
      <c r="G11" s="4"/>
      <c r="H11" s="4"/>
      <c r="I11" s="4"/>
      <c r="J11" s="4"/>
      <c r="K11" s="4"/>
      <c r="L11" s="4"/>
      <c r="M11" s="4"/>
    </row>
    <row r="12" spans="2:15">
      <c r="B12" s="13" t="s">
        <v>26</v>
      </c>
      <c r="C12" s="4"/>
      <c r="D12" s="4"/>
      <c r="E12" s="4"/>
      <c r="F12" s="4"/>
      <c r="G12" s="4"/>
      <c r="H12" s="4"/>
      <c r="I12" s="4"/>
      <c r="J12" s="4"/>
      <c r="K12" s="4"/>
      <c r="L12" s="4"/>
      <c r="M12" s="4"/>
    </row>
    <row r="13" spans="2:15" s="171" customFormat="1" ht="14.25">
      <c r="B13" s="265" t="s">
        <v>27</v>
      </c>
      <c r="C13" s="266"/>
      <c r="D13" s="266"/>
      <c r="E13" s="267"/>
      <c r="F13" s="265" t="s">
        <v>28</v>
      </c>
      <c r="G13" s="266"/>
      <c r="H13" s="267"/>
      <c r="I13" s="265" t="s">
        <v>29</v>
      </c>
      <c r="J13" s="266"/>
      <c r="K13" s="266"/>
      <c r="L13" s="266"/>
      <c r="M13" s="266"/>
      <c r="N13" s="266"/>
      <c r="O13" s="267"/>
    </row>
    <row r="14" spans="2:15" ht="15" customHeight="1">
      <c r="B14" s="264" t="s">
        <v>95</v>
      </c>
      <c r="C14" s="207"/>
      <c r="D14" s="207"/>
      <c r="E14" s="208"/>
      <c r="F14" s="264" t="s">
        <v>96</v>
      </c>
      <c r="G14" s="207"/>
      <c r="H14" s="208"/>
      <c r="I14" s="264"/>
      <c r="J14" s="207"/>
      <c r="K14" s="207"/>
      <c r="L14" s="207"/>
      <c r="M14" s="207"/>
      <c r="N14" s="207"/>
      <c r="O14" s="208"/>
    </row>
    <row r="15" spans="2:15">
      <c r="B15" s="264" t="s">
        <v>97</v>
      </c>
      <c r="C15" s="207"/>
      <c r="D15" s="207"/>
      <c r="E15" s="208"/>
      <c r="F15" s="264" t="s">
        <v>98</v>
      </c>
      <c r="G15" s="207"/>
      <c r="H15" s="208"/>
      <c r="I15" s="264"/>
      <c r="J15" s="207"/>
      <c r="K15" s="207"/>
      <c r="L15" s="207"/>
      <c r="M15" s="207"/>
      <c r="N15" s="207"/>
      <c r="O15" s="208"/>
    </row>
    <row r="16" spans="2:15">
      <c r="B16" s="264"/>
      <c r="C16" s="207"/>
      <c r="D16" s="207"/>
      <c r="E16" s="208"/>
      <c r="F16" s="264"/>
      <c r="G16" s="207"/>
      <c r="H16" s="208"/>
      <c r="I16" s="264"/>
      <c r="J16" s="207"/>
      <c r="K16" s="207"/>
      <c r="L16" s="207"/>
      <c r="M16" s="207"/>
      <c r="N16" s="207"/>
      <c r="O16" s="208"/>
    </row>
    <row r="17" spans="2:15">
      <c r="B17" s="162"/>
      <c r="C17" s="162"/>
      <c r="D17" s="162"/>
      <c r="E17" s="162"/>
      <c r="F17" s="162"/>
      <c r="G17" s="162"/>
      <c r="H17" s="162"/>
      <c r="I17" s="162"/>
      <c r="J17" s="162"/>
      <c r="K17" s="162"/>
      <c r="L17" s="162"/>
      <c r="M17" s="162"/>
      <c r="N17" s="162"/>
      <c r="O17" s="162"/>
    </row>
    <row r="18" spans="2:15">
      <c r="B18" s="13" t="s">
        <v>33</v>
      </c>
      <c r="C18" s="15"/>
      <c r="D18" s="15"/>
      <c r="E18" s="15"/>
      <c r="F18" s="15"/>
      <c r="G18" s="15"/>
      <c r="H18" s="15"/>
      <c r="I18" s="10"/>
      <c r="J18" s="10"/>
      <c r="K18" s="10"/>
      <c r="L18" s="10"/>
      <c r="M18" s="10"/>
    </row>
    <row r="19" spans="2:15" ht="15" customHeight="1">
      <c r="B19" s="239" t="s">
        <v>99</v>
      </c>
      <c r="C19" s="240"/>
      <c r="D19" s="240"/>
      <c r="E19" s="240"/>
      <c r="F19" s="240"/>
      <c r="G19" s="240"/>
      <c r="H19" s="240"/>
      <c r="I19" s="240"/>
      <c r="J19" s="240"/>
      <c r="K19" s="240"/>
      <c r="L19" s="240"/>
      <c r="M19" s="240"/>
      <c r="N19" s="240"/>
      <c r="O19" s="241"/>
    </row>
    <row r="20" spans="2:15">
      <c r="B20" s="245"/>
      <c r="C20" s="243"/>
      <c r="D20" s="243"/>
      <c r="E20" s="243"/>
      <c r="F20" s="243"/>
      <c r="G20" s="243"/>
      <c r="H20" s="243"/>
      <c r="I20" s="243"/>
      <c r="J20" s="243"/>
      <c r="K20" s="243"/>
      <c r="L20" s="243"/>
      <c r="M20" s="243"/>
      <c r="N20" s="243"/>
      <c r="O20" s="244"/>
    </row>
    <row r="21" spans="2:15">
      <c r="B21" s="245"/>
      <c r="C21" s="243"/>
      <c r="D21" s="243"/>
      <c r="E21" s="243"/>
      <c r="F21" s="243"/>
      <c r="G21" s="243"/>
      <c r="H21" s="243"/>
      <c r="I21" s="243"/>
      <c r="J21" s="243"/>
      <c r="K21" s="243"/>
      <c r="L21" s="243"/>
      <c r="M21" s="243"/>
      <c r="N21" s="243"/>
      <c r="O21" s="244"/>
    </row>
    <row r="22" spans="2:15">
      <c r="B22" s="245"/>
      <c r="C22" s="243"/>
      <c r="D22" s="243"/>
      <c r="E22" s="243"/>
      <c r="F22" s="243"/>
      <c r="G22" s="243"/>
      <c r="H22" s="243"/>
      <c r="I22" s="243"/>
      <c r="J22" s="243"/>
      <c r="K22" s="243"/>
      <c r="L22" s="243"/>
      <c r="M22" s="243"/>
      <c r="N22" s="243"/>
      <c r="O22" s="244"/>
    </row>
    <row r="23" spans="2:15">
      <c r="B23" s="245"/>
      <c r="C23" s="243"/>
      <c r="D23" s="243"/>
      <c r="E23" s="243"/>
      <c r="F23" s="243"/>
      <c r="G23" s="243"/>
      <c r="H23" s="243"/>
      <c r="I23" s="243"/>
      <c r="J23" s="243"/>
      <c r="K23" s="243"/>
      <c r="L23" s="243"/>
      <c r="M23" s="243"/>
      <c r="N23" s="243"/>
      <c r="O23" s="244"/>
    </row>
    <row r="24" spans="2:15">
      <c r="B24" s="246"/>
      <c r="C24" s="247"/>
      <c r="D24" s="247"/>
      <c r="E24" s="247"/>
      <c r="F24" s="247"/>
      <c r="G24" s="247"/>
      <c r="H24" s="247"/>
      <c r="I24" s="247"/>
      <c r="J24" s="247"/>
      <c r="K24" s="247"/>
      <c r="L24" s="247"/>
      <c r="M24" s="247"/>
      <c r="N24" s="247"/>
      <c r="O24" s="248"/>
    </row>
    <row r="25" spans="2:15">
      <c r="B25" s="163"/>
      <c r="C25" s="163"/>
      <c r="D25" s="163"/>
      <c r="E25" s="163"/>
      <c r="F25" s="163"/>
      <c r="G25" s="163"/>
      <c r="H25" s="163"/>
      <c r="I25" s="163"/>
      <c r="J25" s="163"/>
      <c r="K25" s="163"/>
      <c r="L25" s="163"/>
      <c r="M25" s="163"/>
      <c r="N25" s="163"/>
      <c r="O25" s="163"/>
    </row>
    <row r="26" spans="2:15">
      <c r="B26" s="13" t="s">
        <v>35</v>
      </c>
      <c r="C26" s="4"/>
      <c r="D26" s="4"/>
      <c r="E26" s="4"/>
      <c r="F26" s="4"/>
      <c r="G26" s="4"/>
      <c r="H26" s="4"/>
      <c r="I26" s="10"/>
      <c r="J26" s="10"/>
      <c r="K26" s="10"/>
      <c r="L26" s="10"/>
      <c r="M26" s="10"/>
    </row>
    <row r="27" spans="2:15" ht="15" customHeight="1">
      <c r="B27" s="277" t="s">
        <v>100</v>
      </c>
      <c r="C27" s="278"/>
      <c r="D27" s="278"/>
      <c r="E27" s="278"/>
      <c r="F27" s="278"/>
      <c r="G27" s="278"/>
      <c r="H27" s="278"/>
      <c r="I27" s="278"/>
      <c r="J27" s="278"/>
      <c r="K27" s="278"/>
      <c r="L27" s="278"/>
      <c r="M27" s="278"/>
      <c r="N27" s="278"/>
      <c r="O27" s="279"/>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0"/>
      <c r="C32" s="281"/>
      <c r="D32" s="281"/>
      <c r="E32" s="281"/>
      <c r="F32" s="281"/>
      <c r="G32" s="281"/>
      <c r="H32" s="281"/>
      <c r="I32" s="281"/>
      <c r="J32" s="281"/>
      <c r="K32" s="281"/>
      <c r="L32" s="281"/>
      <c r="M32" s="281"/>
      <c r="N32" s="281"/>
      <c r="O32" s="282"/>
    </row>
    <row r="33" spans="1:15">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3"/>
      <c r="C38" s="284"/>
      <c r="D38" s="284"/>
      <c r="E38" s="284"/>
      <c r="F38" s="284"/>
      <c r="G38" s="284"/>
      <c r="H38" s="284"/>
      <c r="I38" s="284"/>
      <c r="J38" s="284"/>
      <c r="K38" s="284"/>
      <c r="L38" s="284"/>
      <c r="M38" s="284"/>
      <c r="N38" s="284"/>
      <c r="O38" s="285"/>
    </row>
    <row r="39" spans="1:15">
      <c r="B39" s="166"/>
      <c r="C39" s="166"/>
      <c r="D39" s="166"/>
      <c r="E39" s="166"/>
      <c r="F39" s="166"/>
      <c r="G39" s="166"/>
      <c r="H39" s="166"/>
      <c r="I39" s="166"/>
      <c r="J39" s="166"/>
      <c r="K39" s="166"/>
      <c r="L39" s="166"/>
      <c r="M39" s="166"/>
      <c r="N39" s="166"/>
      <c r="O39" s="166"/>
    </row>
    <row r="40" spans="1:15">
      <c r="A40" s="33"/>
      <c r="B40" s="13" t="s">
        <v>37</v>
      </c>
      <c r="C40" s="4"/>
      <c r="D40" s="4"/>
      <c r="E40" s="4"/>
      <c r="F40" s="4"/>
      <c r="G40" s="4"/>
      <c r="H40" s="4"/>
      <c r="I40" s="10"/>
      <c r="J40" s="10"/>
      <c r="K40" s="10"/>
      <c r="L40" s="10"/>
      <c r="M40" s="10"/>
    </row>
    <row r="41" spans="1:15">
      <c r="A41" s="33"/>
      <c r="B41" s="277" t="s">
        <v>101</v>
      </c>
      <c r="C41" s="278"/>
      <c r="D41" s="278"/>
      <c r="E41" s="278"/>
      <c r="F41" s="278"/>
      <c r="G41" s="278"/>
      <c r="H41" s="278"/>
      <c r="I41" s="278"/>
      <c r="J41" s="278"/>
      <c r="K41" s="278"/>
      <c r="L41" s="278"/>
      <c r="M41" s="278"/>
      <c r="N41" s="278"/>
      <c r="O41" s="279"/>
    </row>
    <row r="42" spans="1:15">
      <c r="A42" s="33"/>
      <c r="B42" s="280"/>
      <c r="C42" s="281"/>
      <c r="D42" s="281"/>
      <c r="E42" s="281"/>
      <c r="F42" s="281"/>
      <c r="G42" s="281"/>
      <c r="H42" s="281"/>
      <c r="I42" s="281"/>
      <c r="J42" s="281"/>
      <c r="K42" s="281"/>
      <c r="L42" s="281"/>
      <c r="M42" s="281"/>
      <c r="N42" s="281"/>
      <c r="O42" s="282"/>
    </row>
    <row r="43" spans="1:15">
      <c r="A43" s="4"/>
      <c r="B43" s="280"/>
      <c r="C43" s="281"/>
      <c r="D43" s="281"/>
      <c r="E43" s="281"/>
      <c r="F43" s="281"/>
      <c r="G43" s="281"/>
      <c r="H43" s="281"/>
      <c r="I43" s="281"/>
      <c r="J43" s="281"/>
      <c r="K43" s="281"/>
      <c r="L43" s="281"/>
      <c r="M43" s="281"/>
      <c r="N43" s="281"/>
      <c r="O43" s="282"/>
    </row>
    <row r="44" spans="1:15">
      <c r="A44" s="4"/>
      <c r="B44" s="283"/>
      <c r="C44" s="284"/>
      <c r="D44" s="284"/>
      <c r="E44" s="284"/>
      <c r="F44" s="284"/>
      <c r="G44" s="284"/>
      <c r="H44" s="284"/>
      <c r="I44" s="284"/>
      <c r="J44" s="284"/>
      <c r="K44" s="284"/>
      <c r="L44" s="284"/>
      <c r="M44" s="284"/>
      <c r="N44" s="284"/>
      <c r="O44" s="285"/>
    </row>
    <row r="45" spans="1:15">
      <c r="A45" s="4"/>
      <c r="B45" s="4"/>
      <c r="C45" s="4"/>
      <c r="D45" s="4"/>
      <c r="E45" s="4"/>
      <c r="F45" s="4"/>
      <c r="G45" s="4"/>
      <c r="H45" s="4"/>
      <c r="I45" s="4"/>
      <c r="J45" s="4"/>
      <c r="K45" s="4"/>
      <c r="L45" s="4"/>
    </row>
    <row r="46" spans="1:15">
      <c r="A46" s="4"/>
      <c r="B46" s="4"/>
      <c r="C46" s="4"/>
      <c r="D46" s="4"/>
      <c r="E46" s="4"/>
      <c r="F46" s="4"/>
      <c r="G46" s="4"/>
      <c r="H46" s="4"/>
      <c r="I46" s="4"/>
      <c r="J46" s="4"/>
      <c r="K46" s="4"/>
      <c r="L46" s="4"/>
    </row>
    <row r="47" spans="1:15">
      <c r="A47" s="4"/>
      <c r="B47" s="4"/>
      <c r="C47" s="4"/>
      <c r="D47" s="4"/>
      <c r="E47" s="4"/>
      <c r="F47" s="4"/>
      <c r="G47" s="4"/>
      <c r="H47" s="4"/>
      <c r="I47" s="4"/>
      <c r="J47" s="4"/>
      <c r="K47" s="4"/>
      <c r="L47" s="4"/>
    </row>
    <row r="48" spans="1:15">
      <c r="A48" s="4"/>
      <c r="B48" s="4"/>
      <c r="C48" s="4"/>
      <c r="D48" s="4"/>
      <c r="E48" s="4"/>
      <c r="F48" s="4"/>
      <c r="G48" s="4"/>
      <c r="H48" s="4"/>
      <c r="I48" s="4"/>
      <c r="J48" s="4"/>
      <c r="K48" s="4"/>
      <c r="L48" s="4"/>
    </row>
    <row r="49" spans="1:16">
      <c r="A49" s="4"/>
      <c r="B49" s="4"/>
      <c r="C49" s="4"/>
      <c r="D49" s="4"/>
      <c r="E49" s="4"/>
      <c r="F49" s="4"/>
      <c r="G49" s="4"/>
      <c r="H49" s="4"/>
      <c r="I49" s="4"/>
      <c r="J49" s="4"/>
      <c r="K49" s="4"/>
      <c r="L49" s="4"/>
    </row>
    <row r="50" spans="1:16">
      <c r="A50" s="4"/>
      <c r="B50" s="4"/>
      <c r="C50" s="4"/>
      <c r="D50" s="4"/>
      <c r="E50" s="4"/>
      <c r="F50" s="4"/>
      <c r="G50" s="4"/>
      <c r="H50" s="4"/>
      <c r="I50" s="4"/>
      <c r="J50" s="4"/>
      <c r="K50" s="4"/>
      <c r="L50" s="4"/>
    </row>
    <row r="51" spans="1:16">
      <c r="A51" s="4"/>
      <c r="B51" s="4"/>
      <c r="C51" s="4"/>
      <c r="D51" s="4"/>
      <c r="E51" s="4"/>
      <c r="F51" s="4"/>
      <c r="G51" s="4"/>
      <c r="H51" s="4"/>
      <c r="I51" s="4"/>
      <c r="J51" s="4"/>
      <c r="K51" s="4"/>
      <c r="L51" s="4"/>
    </row>
    <row r="52" spans="1:16">
      <c r="P52">
        <v>21</v>
      </c>
    </row>
  </sheetData>
  <mergeCells count="16">
    <mergeCell ref="B19:O24"/>
    <mergeCell ref="B27:O38"/>
    <mergeCell ref="B41:O44"/>
    <mergeCell ref="B15:E15"/>
    <mergeCell ref="F15:H15"/>
    <mergeCell ref="I15:O15"/>
    <mergeCell ref="B16:E16"/>
    <mergeCell ref="F16:H16"/>
    <mergeCell ref="I16:O16"/>
    <mergeCell ref="E2:H2"/>
    <mergeCell ref="B13:E13"/>
    <mergeCell ref="F13:H13"/>
    <mergeCell ref="I13:O13"/>
    <mergeCell ref="B14:E14"/>
    <mergeCell ref="F14:H14"/>
    <mergeCell ref="I14:O14"/>
  </mergeCells>
  <pageMargins left="0.5" right="0.25" top="0.5" bottom="0.75" header="0.3" footer="0.3"/>
  <pageSetup orientation="portrait" horizontalDpi="4294967293" r:id="rId1"/>
  <legacyDrawing r:id="rId2"/>
</worksheet>
</file>

<file path=xl/worksheets/sheet21.xml><?xml version="1.0" encoding="utf-8"?>
<worksheet xmlns="http://schemas.openxmlformats.org/spreadsheetml/2006/main" xmlns:r="http://schemas.openxmlformats.org/officeDocument/2006/relationships">
  <dimension ref="A1:Q52"/>
  <sheetViews>
    <sheetView showGridLines="0" showRuler="0" showWhiteSpace="0" view="pageLayout" topLeftCell="A7" zoomScaleNormal="100" workbookViewId="0">
      <selection activeCell="A13" sqref="A13:XFD13"/>
    </sheetView>
  </sheetViews>
  <sheetFormatPr defaultRowHeight="15"/>
  <cols>
    <col min="1" max="1" width="4.5703125" customWidth="1"/>
    <col min="2" max="2" width="3.85546875" customWidth="1"/>
    <col min="3" max="3" width="12.28515625" customWidth="1"/>
    <col min="4" max="4" width="3" customWidth="1"/>
    <col min="5" max="5" width="3.42578125" customWidth="1"/>
    <col min="6" max="6" width="22.85546875" customWidth="1"/>
    <col min="7" max="7" width="3" customWidth="1"/>
    <col min="8" max="8" width="15.85546875" customWidth="1"/>
    <col min="9" max="9" width="3.5703125" customWidth="1"/>
    <col min="10" max="10" width="8" customWidth="1"/>
    <col min="11" max="11" width="18" hidden="1" customWidth="1"/>
    <col min="12" max="12" width="2.7109375" customWidth="1"/>
    <col min="13" max="13" width="9.140625" hidden="1" customWidth="1"/>
    <col min="14" max="14" width="3.85546875" customWidth="1"/>
    <col min="15" max="15" width="3.140625" customWidth="1"/>
  </cols>
  <sheetData>
    <row r="1" spans="2:15">
      <c r="B1" s="1" t="s">
        <v>0</v>
      </c>
      <c r="C1" s="1"/>
      <c r="D1" s="121" t="s">
        <v>847</v>
      </c>
      <c r="E1" s="121"/>
      <c r="F1" s="121"/>
      <c r="G1" s="121"/>
      <c r="H1" s="121"/>
      <c r="I1" s="121"/>
      <c r="J1" s="121"/>
      <c r="K1" s="121"/>
      <c r="L1" s="124"/>
      <c r="M1" s="124"/>
    </row>
    <row r="2" spans="2:15">
      <c r="B2" s="5" t="s">
        <v>2</v>
      </c>
      <c r="C2" s="6"/>
      <c r="D2" s="7"/>
      <c r="E2" s="317" t="s">
        <v>848</v>
      </c>
      <c r="F2" s="317"/>
      <c r="G2" s="317"/>
      <c r="H2" s="317"/>
      <c r="I2" s="124"/>
      <c r="J2" s="124" t="s">
        <v>4</v>
      </c>
      <c r="K2" s="124"/>
      <c r="L2" s="124"/>
      <c r="M2" s="124"/>
    </row>
    <row r="3" spans="2:15">
      <c r="B3" s="5"/>
      <c r="C3" s="6"/>
      <c r="D3" s="7"/>
      <c r="E3" s="7"/>
      <c r="F3" s="8"/>
      <c r="G3" s="8"/>
      <c r="H3" s="8"/>
      <c r="I3" s="124"/>
      <c r="J3" s="9" t="s">
        <v>5</v>
      </c>
      <c r="K3" s="9" t="s">
        <v>6</v>
      </c>
      <c r="L3" s="124"/>
      <c r="M3" s="124"/>
      <c r="N3" t="s">
        <v>6</v>
      </c>
    </row>
    <row r="4" spans="2:15">
      <c r="B4" s="10"/>
      <c r="C4" s="11" t="s">
        <v>7</v>
      </c>
      <c r="D4" s="30"/>
      <c r="E4" s="31" t="s">
        <v>8</v>
      </c>
      <c r="G4" s="31"/>
      <c r="I4" s="124"/>
      <c r="L4" s="124"/>
      <c r="M4" s="124"/>
    </row>
    <row r="5" spans="2:15">
      <c r="B5" s="1" t="s">
        <v>9</v>
      </c>
      <c r="D5" s="124"/>
      <c r="E5" s="124"/>
      <c r="F5" s="124"/>
      <c r="G5" s="124"/>
      <c r="H5" s="124"/>
      <c r="I5" s="124"/>
      <c r="J5" s="124"/>
      <c r="K5" s="124"/>
      <c r="L5" s="124"/>
      <c r="M5" s="124"/>
    </row>
    <row r="6" spans="2:15">
      <c r="B6" s="32"/>
      <c r="C6" s="10" t="s">
        <v>10</v>
      </c>
      <c r="D6" s="10"/>
      <c r="F6" s="124" t="s">
        <v>11</v>
      </c>
      <c r="G6" s="124"/>
      <c r="H6" s="124" t="s">
        <v>12</v>
      </c>
      <c r="I6" s="124"/>
      <c r="J6" s="124" t="s">
        <v>13</v>
      </c>
      <c r="K6" s="124"/>
      <c r="L6" s="124"/>
      <c r="M6" s="124"/>
    </row>
    <row r="7" spans="2:15">
      <c r="B7" s="32"/>
      <c r="C7" s="10" t="s">
        <v>14</v>
      </c>
      <c r="D7" s="10"/>
      <c r="F7" s="124" t="s">
        <v>15</v>
      </c>
      <c r="G7" s="124"/>
      <c r="H7" s="124" t="s">
        <v>16</v>
      </c>
      <c r="I7" s="124"/>
      <c r="J7" s="124" t="s">
        <v>17</v>
      </c>
      <c r="K7" s="124"/>
      <c r="L7" s="124"/>
      <c r="M7" s="124"/>
    </row>
    <row r="8" spans="2:15">
      <c r="B8" s="32"/>
      <c r="C8" s="10" t="s">
        <v>18</v>
      </c>
      <c r="D8" s="10"/>
      <c r="F8" s="124" t="s">
        <v>19</v>
      </c>
      <c r="G8" s="124"/>
      <c r="H8" s="124" t="s">
        <v>20</v>
      </c>
      <c r="I8" s="124"/>
      <c r="J8" s="124" t="s">
        <v>21</v>
      </c>
      <c r="K8" s="124"/>
      <c r="L8" s="124"/>
      <c r="M8" s="124"/>
    </row>
    <row r="9" spans="2:15">
      <c r="B9" s="32"/>
      <c r="C9" s="10" t="s">
        <v>22</v>
      </c>
      <c r="D9" s="10"/>
      <c r="F9" s="124" t="s">
        <v>23</v>
      </c>
      <c r="G9" s="124"/>
      <c r="H9" s="124" t="s">
        <v>24</v>
      </c>
      <c r="I9" s="124"/>
      <c r="J9" s="124" t="s">
        <v>25</v>
      </c>
      <c r="K9" s="124"/>
      <c r="L9" s="124"/>
      <c r="M9" s="124"/>
    </row>
    <row r="10" spans="2:15">
      <c r="B10" s="32"/>
      <c r="C10" s="124"/>
      <c r="D10" s="124"/>
      <c r="E10" s="124"/>
      <c r="F10" s="124"/>
      <c r="G10" s="124"/>
      <c r="H10" s="124"/>
      <c r="I10" s="124"/>
      <c r="J10" s="124"/>
      <c r="K10" s="124"/>
      <c r="L10" s="124"/>
      <c r="M10" s="124"/>
    </row>
    <row r="11" spans="2:15">
      <c r="B11" s="124"/>
      <c r="C11" s="124"/>
      <c r="D11" s="124"/>
      <c r="E11" s="124"/>
      <c r="F11" s="124"/>
      <c r="G11" s="124"/>
      <c r="H11" s="124"/>
      <c r="I11" s="124"/>
      <c r="J11" s="124"/>
      <c r="K11" s="124"/>
      <c r="L11" s="124"/>
      <c r="M11" s="124"/>
    </row>
    <row r="12" spans="2:15">
      <c r="B12" s="13" t="s">
        <v>26</v>
      </c>
      <c r="C12" s="124"/>
      <c r="D12" s="124"/>
      <c r="E12" s="124"/>
      <c r="F12" s="124"/>
      <c r="G12" s="124"/>
      <c r="H12" s="124"/>
      <c r="I12" s="124"/>
      <c r="J12" s="124"/>
      <c r="K12" s="124"/>
      <c r="L12" s="124"/>
      <c r="M12" s="124"/>
    </row>
    <row r="13" spans="2:15" s="171" customFormat="1" ht="14.25">
      <c r="B13" s="265" t="s">
        <v>27</v>
      </c>
      <c r="C13" s="266"/>
      <c r="D13" s="266"/>
      <c r="E13" s="267"/>
      <c r="F13" s="265" t="s">
        <v>28</v>
      </c>
      <c r="G13" s="266"/>
      <c r="H13" s="267"/>
      <c r="I13" s="265" t="s">
        <v>29</v>
      </c>
      <c r="J13" s="266"/>
      <c r="K13" s="266"/>
      <c r="L13" s="266"/>
      <c r="M13" s="266"/>
      <c r="N13" s="266"/>
      <c r="O13" s="267"/>
    </row>
    <row r="14" spans="2:15">
      <c r="B14" s="264" t="s">
        <v>849</v>
      </c>
      <c r="C14" s="207"/>
      <c r="D14" s="207"/>
      <c r="E14" s="208"/>
      <c r="F14" s="264" t="s">
        <v>850</v>
      </c>
      <c r="G14" s="207"/>
      <c r="H14" s="208"/>
      <c r="I14" s="264" t="s">
        <v>105</v>
      </c>
      <c r="J14" s="207"/>
      <c r="K14" s="207"/>
      <c r="L14" s="207"/>
      <c r="M14" s="207"/>
      <c r="N14" s="207"/>
      <c r="O14" s="208"/>
    </row>
    <row r="15" spans="2:15">
      <c r="B15" s="264" t="s">
        <v>851</v>
      </c>
      <c r="C15" s="207"/>
      <c r="D15" s="207"/>
      <c r="E15" s="208"/>
      <c r="F15" s="264" t="s">
        <v>852</v>
      </c>
      <c r="G15" s="207"/>
      <c r="H15" s="208"/>
      <c r="I15" s="264" t="s">
        <v>853</v>
      </c>
      <c r="J15" s="207"/>
      <c r="K15" s="207"/>
      <c r="L15" s="207"/>
      <c r="M15" s="207"/>
      <c r="N15" s="207"/>
      <c r="O15" s="208"/>
    </row>
    <row r="16" spans="2:15">
      <c r="B16" s="264" t="s">
        <v>854</v>
      </c>
      <c r="C16" s="207"/>
      <c r="D16" s="207"/>
      <c r="E16" s="208"/>
      <c r="F16" s="264" t="s">
        <v>852</v>
      </c>
      <c r="G16" s="207"/>
      <c r="H16" s="208"/>
      <c r="I16" s="264" t="s">
        <v>853</v>
      </c>
      <c r="J16" s="207"/>
      <c r="K16" s="207"/>
      <c r="L16" s="207"/>
      <c r="M16" s="207"/>
      <c r="N16" s="207"/>
      <c r="O16" s="208"/>
    </row>
    <row r="17" spans="2:17" ht="15" customHeight="1">
      <c r="B17" s="264" t="s">
        <v>855</v>
      </c>
      <c r="C17" s="207"/>
      <c r="D17" s="207"/>
      <c r="E17" s="208"/>
      <c r="F17" s="264" t="s">
        <v>856</v>
      </c>
      <c r="G17" s="207"/>
      <c r="H17" s="208"/>
      <c r="I17" s="264" t="s">
        <v>853</v>
      </c>
      <c r="J17" s="207"/>
      <c r="K17" s="207"/>
      <c r="L17" s="207"/>
      <c r="M17" s="207"/>
      <c r="N17" s="207"/>
      <c r="O17" s="208"/>
    </row>
    <row r="18" spans="2:17">
      <c r="B18" s="264" t="s">
        <v>857</v>
      </c>
      <c r="C18" s="207"/>
      <c r="D18" s="207"/>
      <c r="E18" s="208"/>
      <c r="F18" s="264" t="s">
        <v>852</v>
      </c>
      <c r="G18" s="207"/>
      <c r="H18" s="208"/>
      <c r="I18" s="264" t="s">
        <v>853</v>
      </c>
      <c r="J18" s="207"/>
      <c r="K18" s="207"/>
      <c r="L18" s="207"/>
      <c r="M18" s="207"/>
      <c r="N18" s="207"/>
      <c r="O18" s="208"/>
    </row>
    <row r="19" spans="2:17">
      <c r="B19" s="264" t="s">
        <v>858</v>
      </c>
      <c r="C19" s="207"/>
      <c r="D19" s="207"/>
      <c r="E19" s="208"/>
      <c r="F19" s="264" t="s">
        <v>859</v>
      </c>
      <c r="G19" s="207"/>
      <c r="H19" s="208"/>
      <c r="I19" s="264" t="s">
        <v>853</v>
      </c>
      <c r="J19" s="207"/>
      <c r="K19" s="207"/>
      <c r="L19" s="207"/>
      <c r="M19" s="207"/>
      <c r="N19" s="207"/>
      <c r="O19" s="208"/>
    </row>
    <row r="20" spans="2:17">
      <c r="B20" s="264" t="s">
        <v>860</v>
      </c>
      <c r="C20" s="207"/>
      <c r="D20" s="207"/>
      <c r="E20" s="208"/>
      <c r="F20" s="264" t="s">
        <v>861</v>
      </c>
      <c r="G20" s="207"/>
      <c r="H20" s="208"/>
      <c r="I20" s="264" t="s">
        <v>105</v>
      </c>
      <c r="J20" s="207"/>
      <c r="K20" s="207"/>
      <c r="L20" s="207"/>
      <c r="M20" s="207"/>
      <c r="N20" s="207"/>
      <c r="O20" s="208"/>
    </row>
    <row r="21" spans="2:17">
      <c r="B21" s="264" t="s">
        <v>88</v>
      </c>
      <c r="C21" s="207"/>
      <c r="D21" s="207"/>
      <c r="E21" s="208"/>
      <c r="F21" s="264" t="s">
        <v>862</v>
      </c>
      <c r="G21" s="207"/>
      <c r="H21" s="208"/>
      <c r="I21" s="264" t="s">
        <v>863</v>
      </c>
      <c r="J21" s="207"/>
      <c r="K21" s="207"/>
      <c r="L21" s="207"/>
      <c r="M21" s="207"/>
      <c r="N21" s="207"/>
      <c r="O21" s="208"/>
    </row>
    <row r="22" spans="2:17">
      <c r="B22" s="264" t="s">
        <v>103</v>
      </c>
      <c r="C22" s="207"/>
      <c r="D22" s="207"/>
      <c r="E22" s="208"/>
      <c r="F22" s="264" t="s">
        <v>864</v>
      </c>
      <c r="G22" s="207"/>
      <c r="H22" s="208"/>
      <c r="I22" s="264" t="s">
        <v>105</v>
      </c>
      <c r="J22" s="207"/>
      <c r="K22" s="207"/>
      <c r="L22" s="207"/>
      <c r="M22" s="207"/>
      <c r="N22" s="207"/>
      <c r="O22" s="208"/>
    </row>
    <row r="23" spans="2:17">
      <c r="B23" s="148"/>
      <c r="C23" s="148"/>
      <c r="D23" s="148"/>
      <c r="E23" s="148"/>
      <c r="F23" s="148"/>
      <c r="G23" s="148"/>
      <c r="H23" s="148"/>
      <c r="I23" s="148"/>
      <c r="J23" s="148"/>
      <c r="K23" s="148"/>
      <c r="L23" s="148"/>
      <c r="M23" s="148"/>
      <c r="N23" s="148"/>
      <c r="O23" s="148"/>
    </row>
    <row r="24" spans="2:17">
      <c r="B24" s="13" t="s">
        <v>33</v>
      </c>
      <c r="C24" s="15"/>
      <c r="D24" s="15"/>
      <c r="E24" s="15"/>
      <c r="F24" s="15"/>
      <c r="G24" s="15"/>
      <c r="H24" s="15"/>
      <c r="I24" s="10"/>
      <c r="J24" s="10"/>
      <c r="K24" s="10"/>
      <c r="L24" s="10"/>
      <c r="M24" s="10"/>
    </row>
    <row r="25" spans="2:17" ht="15" customHeight="1">
      <c r="B25" s="308" t="s">
        <v>865</v>
      </c>
      <c r="C25" s="309"/>
      <c r="D25" s="309"/>
      <c r="E25" s="309"/>
      <c r="F25" s="309"/>
      <c r="G25" s="309"/>
      <c r="H25" s="309"/>
      <c r="I25" s="309"/>
      <c r="J25" s="309"/>
      <c r="K25" s="309"/>
      <c r="L25" s="309"/>
      <c r="M25" s="309"/>
      <c r="N25" s="309"/>
      <c r="O25" s="310"/>
      <c r="P25" s="137"/>
      <c r="Q25" s="138"/>
    </row>
    <row r="26" spans="2:17">
      <c r="B26" s="311"/>
      <c r="C26" s="312"/>
      <c r="D26" s="312"/>
      <c r="E26" s="312"/>
      <c r="F26" s="312"/>
      <c r="G26" s="312"/>
      <c r="H26" s="312"/>
      <c r="I26" s="312"/>
      <c r="J26" s="312"/>
      <c r="K26" s="312"/>
      <c r="L26" s="312"/>
      <c r="M26" s="312"/>
      <c r="N26" s="312"/>
      <c r="O26" s="313"/>
      <c r="P26" s="137"/>
      <c r="Q26" s="138"/>
    </row>
    <row r="27" spans="2:17">
      <c r="B27" s="311"/>
      <c r="C27" s="312"/>
      <c r="D27" s="312"/>
      <c r="E27" s="312"/>
      <c r="F27" s="312"/>
      <c r="G27" s="312"/>
      <c r="H27" s="312"/>
      <c r="I27" s="312"/>
      <c r="J27" s="312"/>
      <c r="K27" s="312"/>
      <c r="L27" s="312"/>
      <c r="M27" s="312"/>
      <c r="N27" s="312"/>
      <c r="O27" s="313"/>
      <c r="P27" s="137"/>
      <c r="Q27" s="138"/>
    </row>
    <row r="28" spans="2:17">
      <c r="B28" s="314"/>
      <c r="C28" s="315"/>
      <c r="D28" s="315"/>
      <c r="E28" s="315"/>
      <c r="F28" s="315"/>
      <c r="G28" s="315"/>
      <c r="H28" s="315"/>
      <c r="I28" s="315"/>
      <c r="J28" s="315"/>
      <c r="K28" s="315"/>
      <c r="L28" s="315"/>
      <c r="M28" s="315"/>
      <c r="N28" s="315"/>
      <c r="O28" s="316"/>
      <c r="P28" s="137"/>
      <c r="Q28" s="138"/>
    </row>
    <row r="29" spans="2:17">
      <c r="B29" s="139"/>
      <c r="C29" s="139"/>
      <c r="D29" s="139"/>
      <c r="E29" s="139"/>
      <c r="F29" s="139"/>
      <c r="G29" s="139"/>
      <c r="H29" s="139"/>
      <c r="I29" s="139"/>
      <c r="J29" s="139"/>
      <c r="K29" s="139"/>
      <c r="L29" s="139"/>
      <c r="M29" s="139"/>
      <c r="N29" s="139"/>
      <c r="O29" s="139"/>
      <c r="P29" s="138"/>
      <c r="Q29" s="138"/>
    </row>
    <row r="30" spans="2:17">
      <c r="B30" s="13" t="s">
        <v>35</v>
      </c>
      <c r="C30" s="124"/>
      <c r="D30" s="124"/>
      <c r="E30" s="124"/>
      <c r="F30" s="124"/>
      <c r="G30" s="124"/>
      <c r="H30" s="124"/>
      <c r="I30" s="10"/>
      <c r="J30" s="10"/>
      <c r="K30" s="10"/>
      <c r="L30" s="10"/>
      <c r="M30" s="10"/>
    </row>
    <row r="31" spans="2:17" ht="15" customHeight="1">
      <c r="B31" s="277" t="s">
        <v>866</v>
      </c>
      <c r="C31" s="278"/>
      <c r="D31" s="278"/>
      <c r="E31" s="278"/>
      <c r="F31" s="278"/>
      <c r="G31" s="278"/>
      <c r="H31" s="278"/>
      <c r="I31" s="278"/>
      <c r="J31" s="278"/>
      <c r="K31" s="278"/>
      <c r="L31" s="278"/>
      <c r="M31" s="278"/>
      <c r="N31" s="278"/>
      <c r="O31" s="279"/>
    </row>
    <row r="32" spans="2:17">
      <c r="B32" s="280"/>
      <c r="C32" s="281"/>
      <c r="D32" s="281"/>
      <c r="E32" s="281"/>
      <c r="F32" s="281"/>
      <c r="G32" s="281"/>
      <c r="H32" s="281"/>
      <c r="I32" s="281"/>
      <c r="J32" s="281"/>
      <c r="K32" s="281"/>
      <c r="L32" s="281"/>
      <c r="M32" s="281"/>
      <c r="N32" s="281"/>
      <c r="O32" s="282"/>
    </row>
    <row r="33" spans="1:16">
      <c r="B33" s="280"/>
      <c r="C33" s="281"/>
      <c r="D33" s="281"/>
      <c r="E33" s="281"/>
      <c r="F33" s="281"/>
      <c r="G33" s="281"/>
      <c r="H33" s="281"/>
      <c r="I33" s="281"/>
      <c r="J33" s="281"/>
      <c r="K33" s="281"/>
      <c r="L33" s="281"/>
      <c r="M33" s="281"/>
      <c r="N33" s="281"/>
      <c r="O33" s="282"/>
    </row>
    <row r="34" spans="1:16">
      <c r="B34" s="280"/>
      <c r="C34" s="281"/>
      <c r="D34" s="281"/>
      <c r="E34" s="281"/>
      <c r="F34" s="281"/>
      <c r="G34" s="281"/>
      <c r="H34" s="281"/>
      <c r="I34" s="281"/>
      <c r="J34" s="281"/>
      <c r="K34" s="281"/>
      <c r="L34" s="281"/>
      <c r="M34" s="281"/>
      <c r="N34" s="281"/>
      <c r="O34" s="282"/>
    </row>
    <row r="35" spans="1:16">
      <c r="B35" s="280"/>
      <c r="C35" s="281"/>
      <c r="D35" s="281"/>
      <c r="E35" s="281"/>
      <c r="F35" s="281"/>
      <c r="G35" s="281"/>
      <c r="H35" s="281"/>
      <c r="I35" s="281"/>
      <c r="J35" s="281"/>
      <c r="K35" s="281"/>
      <c r="L35" s="281"/>
      <c r="M35" s="281"/>
      <c r="N35" s="281"/>
      <c r="O35" s="282"/>
    </row>
    <row r="36" spans="1:16">
      <c r="B36" s="280"/>
      <c r="C36" s="281"/>
      <c r="D36" s="281"/>
      <c r="E36" s="281"/>
      <c r="F36" s="281"/>
      <c r="G36" s="281"/>
      <c r="H36" s="281"/>
      <c r="I36" s="281"/>
      <c r="J36" s="281"/>
      <c r="K36" s="281"/>
      <c r="L36" s="281"/>
      <c r="M36" s="281"/>
      <c r="N36" s="281"/>
      <c r="O36" s="282"/>
    </row>
    <row r="37" spans="1:16">
      <c r="B37" s="283"/>
      <c r="C37" s="284"/>
      <c r="D37" s="284"/>
      <c r="E37" s="284"/>
      <c r="F37" s="284"/>
      <c r="G37" s="284"/>
      <c r="H37" s="284"/>
      <c r="I37" s="284"/>
      <c r="J37" s="284"/>
      <c r="K37" s="284"/>
      <c r="L37" s="284"/>
      <c r="M37" s="284"/>
      <c r="N37" s="284"/>
      <c r="O37" s="285"/>
    </row>
    <row r="38" spans="1:16">
      <c r="A38" s="33"/>
      <c r="B38" s="13" t="s">
        <v>37</v>
      </c>
      <c r="C38" s="124"/>
      <c r="D38" s="124"/>
      <c r="E38" s="124"/>
      <c r="F38" s="124"/>
      <c r="G38" s="124"/>
      <c r="H38" s="124"/>
      <c r="I38" s="10"/>
      <c r="J38" s="10"/>
      <c r="K38" s="10"/>
      <c r="L38" s="10"/>
      <c r="M38" s="10"/>
    </row>
    <row r="39" spans="1:16">
      <c r="A39" s="33"/>
      <c r="B39" s="277" t="s">
        <v>867</v>
      </c>
      <c r="C39" s="278"/>
      <c r="D39" s="278"/>
      <c r="E39" s="278"/>
      <c r="F39" s="278"/>
      <c r="G39" s="278"/>
      <c r="H39" s="278"/>
      <c r="I39" s="278"/>
      <c r="J39" s="278"/>
      <c r="K39" s="278"/>
      <c r="L39" s="278"/>
      <c r="M39" s="278"/>
      <c r="N39" s="278"/>
      <c r="O39" s="279"/>
    </row>
    <row r="40" spans="1:16">
      <c r="A40" s="33"/>
      <c r="B40" s="280"/>
      <c r="C40" s="281"/>
      <c r="D40" s="281"/>
      <c r="E40" s="281"/>
      <c r="F40" s="281"/>
      <c r="G40" s="281"/>
      <c r="H40" s="281"/>
      <c r="I40" s="281"/>
      <c r="J40" s="281"/>
      <c r="K40" s="281"/>
      <c r="L40" s="281"/>
      <c r="M40" s="281"/>
      <c r="N40" s="281"/>
      <c r="O40" s="282"/>
    </row>
    <row r="41" spans="1:16">
      <c r="A41" s="124"/>
      <c r="B41" s="280"/>
      <c r="C41" s="281"/>
      <c r="D41" s="281"/>
      <c r="E41" s="281"/>
      <c r="F41" s="281"/>
      <c r="G41" s="281"/>
      <c r="H41" s="281"/>
      <c r="I41" s="281"/>
      <c r="J41" s="281"/>
      <c r="K41" s="281"/>
      <c r="L41" s="281"/>
      <c r="M41" s="281"/>
      <c r="N41" s="281"/>
      <c r="O41" s="282"/>
    </row>
    <row r="42" spans="1:16">
      <c r="A42" s="124"/>
      <c r="B42" s="280"/>
      <c r="C42" s="281"/>
      <c r="D42" s="281"/>
      <c r="E42" s="281"/>
      <c r="F42" s="281"/>
      <c r="G42" s="281"/>
      <c r="H42" s="281"/>
      <c r="I42" s="281"/>
      <c r="J42" s="281"/>
      <c r="K42" s="281"/>
      <c r="L42" s="281"/>
      <c r="M42" s="281"/>
      <c r="N42" s="281"/>
      <c r="O42" s="282"/>
    </row>
    <row r="43" spans="1:16">
      <c r="A43" s="124"/>
      <c r="B43" s="280"/>
      <c r="C43" s="281"/>
      <c r="D43" s="281"/>
      <c r="E43" s="281"/>
      <c r="F43" s="281"/>
      <c r="G43" s="281"/>
      <c r="H43" s="281"/>
      <c r="I43" s="281"/>
      <c r="J43" s="281"/>
      <c r="K43" s="281"/>
      <c r="L43" s="281"/>
      <c r="M43" s="281"/>
      <c r="N43" s="281"/>
      <c r="O43" s="282"/>
    </row>
    <row r="44" spans="1:16">
      <c r="A44" s="124"/>
      <c r="B44" s="280"/>
      <c r="C44" s="281"/>
      <c r="D44" s="281"/>
      <c r="E44" s="281"/>
      <c r="F44" s="281"/>
      <c r="G44" s="281"/>
      <c r="H44" s="281"/>
      <c r="I44" s="281"/>
      <c r="J44" s="281"/>
      <c r="K44" s="281"/>
      <c r="L44" s="281"/>
      <c r="M44" s="281"/>
      <c r="N44" s="281"/>
      <c r="O44" s="282"/>
    </row>
    <row r="45" spans="1:16">
      <c r="A45" s="124"/>
      <c r="B45" s="283"/>
      <c r="C45" s="284"/>
      <c r="D45" s="284"/>
      <c r="E45" s="284"/>
      <c r="F45" s="284"/>
      <c r="G45" s="284"/>
      <c r="H45" s="284"/>
      <c r="I45" s="284"/>
      <c r="J45" s="284"/>
      <c r="K45" s="284"/>
      <c r="L45" s="284"/>
      <c r="M45" s="284"/>
      <c r="N45" s="284"/>
      <c r="O45" s="285"/>
    </row>
    <row r="46" spans="1:16">
      <c r="A46" s="124"/>
      <c r="B46" s="124"/>
      <c r="C46" s="124"/>
      <c r="D46" s="124"/>
      <c r="E46" s="124"/>
      <c r="F46" s="124"/>
      <c r="G46" s="124"/>
      <c r="H46" s="124"/>
      <c r="I46" s="124"/>
      <c r="J46" s="124"/>
      <c r="K46" s="124"/>
      <c r="L46" s="124"/>
    </row>
    <row r="47" spans="1:16">
      <c r="A47" s="124"/>
      <c r="B47" s="124"/>
      <c r="C47" s="124"/>
      <c r="D47" s="124"/>
      <c r="E47" s="124"/>
      <c r="F47" s="124"/>
      <c r="G47" s="124"/>
      <c r="H47" s="124"/>
      <c r="I47" s="124"/>
      <c r="J47" s="124"/>
      <c r="K47" s="124"/>
      <c r="L47" s="124"/>
      <c r="P47">
        <v>22</v>
      </c>
    </row>
    <row r="48" spans="1:16">
      <c r="A48" s="124"/>
      <c r="B48" s="124"/>
      <c r="C48" s="124"/>
      <c r="D48" s="124"/>
      <c r="E48" s="124"/>
      <c r="F48" s="124"/>
      <c r="G48" s="124"/>
      <c r="H48" s="124"/>
      <c r="I48" s="124"/>
      <c r="J48" s="124"/>
      <c r="K48" s="124"/>
      <c r="L48" s="124"/>
    </row>
    <row r="49" spans="1:12">
      <c r="A49" s="124"/>
      <c r="B49" s="124"/>
      <c r="C49" s="124"/>
      <c r="D49" s="124"/>
      <c r="E49" s="124"/>
      <c r="F49" s="124"/>
      <c r="G49" s="124"/>
      <c r="H49" s="124"/>
      <c r="I49" s="124"/>
      <c r="J49" s="124"/>
      <c r="K49" s="124"/>
      <c r="L49" s="124"/>
    </row>
    <row r="50" spans="1:12">
      <c r="A50" s="124"/>
      <c r="B50" s="124"/>
      <c r="C50" s="124"/>
      <c r="D50" s="124"/>
      <c r="E50" s="124"/>
      <c r="F50" s="124"/>
      <c r="G50" s="124"/>
      <c r="H50" s="124"/>
      <c r="I50" s="124"/>
      <c r="J50" s="124"/>
      <c r="K50" s="124"/>
      <c r="L50" s="124"/>
    </row>
    <row r="51" spans="1:12">
      <c r="A51" s="124"/>
      <c r="B51" s="124"/>
      <c r="C51" s="124"/>
      <c r="D51" s="124"/>
      <c r="E51" s="124"/>
      <c r="F51" s="124"/>
      <c r="G51" s="124"/>
      <c r="H51" s="124"/>
      <c r="I51" s="124"/>
      <c r="J51" s="124"/>
      <c r="K51" s="124"/>
      <c r="L51" s="124"/>
    </row>
    <row r="52" spans="1:12">
      <c r="A52" s="124"/>
      <c r="B52" s="124"/>
      <c r="C52" s="124"/>
      <c r="D52" s="124"/>
      <c r="E52" s="124"/>
      <c r="F52" s="124"/>
      <c r="G52" s="124"/>
      <c r="H52" s="124"/>
      <c r="I52" s="124"/>
      <c r="J52" s="124"/>
      <c r="K52" s="124"/>
      <c r="L52" s="124"/>
    </row>
  </sheetData>
  <mergeCells count="34">
    <mergeCell ref="E2:H2"/>
    <mergeCell ref="B13:E13"/>
    <mergeCell ref="F13:H13"/>
    <mergeCell ref="I13:O13"/>
    <mergeCell ref="B14:E14"/>
    <mergeCell ref="F14:H14"/>
    <mergeCell ref="I14:O14"/>
    <mergeCell ref="B15:E15"/>
    <mergeCell ref="F15:H15"/>
    <mergeCell ref="I15:O15"/>
    <mergeCell ref="B16:E16"/>
    <mergeCell ref="F16:H16"/>
    <mergeCell ref="I16:O16"/>
    <mergeCell ref="B17:E17"/>
    <mergeCell ref="F17:H17"/>
    <mergeCell ref="I17:O17"/>
    <mergeCell ref="B18:E18"/>
    <mergeCell ref="F18:H18"/>
    <mergeCell ref="I18:O18"/>
    <mergeCell ref="B19:E19"/>
    <mergeCell ref="F19:H19"/>
    <mergeCell ref="I19:O19"/>
    <mergeCell ref="B20:E20"/>
    <mergeCell ref="F20:H20"/>
    <mergeCell ref="I20:O20"/>
    <mergeCell ref="B25:O28"/>
    <mergeCell ref="B31:O37"/>
    <mergeCell ref="B39:O45"/>
    <mergeCell ref="B21:E21"/>
    <mergeCell ref="F21:H21"/>
    <mergeCell ref="I21:O21"/>
    <mergeCell ref="B22:E22"/>
    <mergeCell ref="F22:H22"/>
    <mergeCell ref="I22:O22"/>
  </mergeCells>
  <pageMargins left="0.5" right="0.25" top="0.5" bottom="0.75" header="0.3" footer="0.3"/>
  <pageSetup orientation="portrait" horizontalDpi="4294967293" r:id="rId1"/>
  <legacyDrawing r:id="rId2"/>
</worksheet>
</file>

<file path=xl/worksheets/sheet22.xml><?xml version="1.0" encoding="utf-8"?>
<worksheet xmlns="http://schemas.openxmlformats.org/spreadsheetml/2006/main" xmlns:r="http://schemas.openxmlformats.org/officeDocument/2006/relationships">
  <dimension ref="A1:P1048575"/>
  <sheetViews>
    <sheetView showGridLines="0" showRuler="0" showWhiteSpace="0" view="pageLayout" topLeftCell="A4" zoomScaleNormal="100" workbookViewId="0">
      <selection activeCell="A12" sqref="A12:XFD12"/>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17" t="s">
        <v>102</v>
      </c>
      <c r="E1" s="217"/>
      <c r="F1" s="217"/>
      <c r="G1" s="217"/>
      <c r="H1" s="217"/>
      <c r="I1" s="217"/>
      <c r="J1" s="21"/>
      <c r="K1" s="21"/>
    </row>
    <row r="2" spans="2:15">
      <c r="B2" s="5" t="s">
        <v>2</v>
      </c>
      <c r="C2" s="6"/>
      <c r="D2" s="207" t="s">
        <v>3</v>
      </c>
      <c r="E2" s="207"/>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103</v>
      </c>
      <c r="C13" s="207"/>
      <c r="D13" s="207"/>
      <c r="E13" s="208"/>
      <c r="F13" s="264" t="s">
        <v>104</v>
      </c>
      <c r="G13" s="207"/>
      <c r="H13" s="208"/>
      <c r="I13" s="264" t="s">
        <v>105</v>
      </c>
      <c r="J13" s="207"/>
      <c r="K13" s="207"/>
      <c r="L13" s="207"/>
      <c r="M13" s="207"/>
      <c r="N13" s="207"/>
      <c r="O13" s="208"/>
    </row>
    <row r="14" spans="2:15">
      <c r="B14" s="264" t="s">
        <v>106</v>
      </c>
      <c r="C14" s="207"/>
      <c r="D14" s="207"/>
      <c r="E14" s="208"/>
      <c r="F14" s="264" t="s">
        <v>107</v>
      </c>
      <c r="G14" s="207"/>
      <c r="H14" s="208"/>
      <c r="I14" s="264" t="s">
        <v>105</v>
      </c>
      <c r="J14" s="207"/>
      <c r="K14" s="207"/>
      <c r="L14" s="207"/>
      <c r="M14" s="207"/>
      <c r="N14" s="207"/>
      <c r="O14" s="208"/>
    </row>
    <row r="15" spans="2:15">
      <c r="B15" s="264" t="s">
        <v>108</v>
      </c>
      <c r="C15" s="207"/>
      <c r="D15" s="207"/>
      <c r="E15" s="208"/>
      <c r="F15" s="264" t="s">
        <v>109</v>
      </c>
      <c r="G15" s="207"/>
      <c r="H15" s="208"/>
      <c r="I15" s="264" t="s">
        <v>105</v>
      </c>
      <c r="J15" s="207"/>
      <c r="K15" s="207"/>
      <c r="L15" s="207"/>
      <c r="M15" s="207"/>
      <c r="N15" s="207"/>
      <c r="O15" s="208"/>
    </row>
    <row r="16" spans="2:15">
      <c r="B16" s="264" t="s">
        <v>110</v>
      </c>
      <c r="C16" s="207"/>
      <c r="D16" s="207"/>
      <c r="E16" s="208"/>
      <c r="F16" s="264" t="s">
        <v>111</v>
      </c>
      <c r="G16" s="207"/>
      <c r="H16" s="208"/>
      <c r="I16" s="264" t="s">
        <v>112</v>
      </c>
      <c r="J16" s="207"/>
      <c r="K16" s="207"/>
      <c r="L16" s="207"/>
      <c r="M16" s="207"/>
      <c r="N16" s="207"/>
      <c r="O16" s="208"/>
    </row>
    <row r="17" spans="2:15" ht="15" customHeight="1">
      <c r="B17" s="264" t="s">
        <v>113</v>
      </c>
      <c r="C17" s="207"/>
      <c r="D17" s="207"/>
      <c r="E17" s="208"/>
      <c r="F17" s="264" t="s">
        <v>114</v>
      </c>
      <c r="G17" s="207"/>
      <c r="H17" s="208"/>
      <c r="I17" s="264" t="s">
        <v>105</v>
      </c>
      <c r="J17" s="207"/>
      <c r="K17" s="207"/>
      <c r="L17" s="207"/>
      <c r="M17" s="207"/>
      <c r="N17" s="207"/>
      <c r="O17" s="208"/>
    </row>
    <row r="18" spans="2:15">
      <c r="B18" s="264"/>
      <c r="C18" s="207"/>
      <c r="D18" s="207"/>
      <c r="E18" s="208"/>
      <c r="F18" s="264"/>
      <c r="G18" s="207"/>
      <c r="H18" s="208"/>
      <c r="I18" s="264"/>
      <c r="J18" s="207"/>
      <c r="K18" s="207"/>
      <c r="L18" s="207"/>
      <c r="M18" s="207"/>
      <c r="N18" s="207"/>
      <c r="O18" s="208"/>
    </row>
    <row r="19" spans="2:15">
      <c r="B19" s="14"/>
      <c r="C19" s="14"/>
      <c r="D19" s="14"/>
      <c r="E19" s="14"/>
      <c r="F19" s="14"/>
      <c r="G19" s="14"/>
      <c r="H19" s="14"/>
      <c r="I19" s="14"/>
      <c r="J19" s="14"/>
      <c r="K19" s="14"/>
      <c r="L19" s="14"/>
      <c r="M19" s="14"/>
      <c r="N19" s="14"/>
      <c r="O19" s="14"/>
    </row>
    <row r="20" spans="2:15">
      <c r="B20" s="13" t="s">
        <v>33</v>
      </c>
      <c r="C20" s="15"/>
      <c r="D20" s="15"/>
      <c r="E20" s="15"/>
      <c r="F20" s="15"/>
      <c r="G20" s="15"/>
      <c r="H20" s="15"/>
      <c r="I20" s="10"/>
      <c r="J20" s="10"/>
      <c r="K20" s="10"/>
      <c r="L20" s="10"/>
      <c r="M20" s="10"/>
    </row>
    <row r="21" spans="2:15" ht="15" customHeight="1">
      <c r="B21" s="268" t="s">
        <v>115</v>
      </c>
      <c r="C21" s="269"/>
      <c r="D21" s="269"/>
      <c r="E21" s="269"/>
      <c r="F21" s="269"/>
      <c r="G21" s="269"/>
      <c r="H21" s="269"/>
      <c r="I21" s="269"/>
      <c r="J21" s="269"/>
      <c r="K21" s="269"/>
      <c r="L21" s="269"/>
      <c r="M21" s="269"/>
      <c r="N21" s="269"/>
      <c r="O21" s="270"/>
    </row>
    <row r="22" spans="2:15">
      <c r="B22" s="271"/>
      <c r="C22" s="272"/>
      <c r="D22" s="272"/>
      <c r="E22" s="272"/>
      <c r="F22" s="272"/>
      <c r="G22" s="272"/>
      <c r="H22" s="272"/>
      <c r="I22" s="272"/>
      <c r="J22" s="272"/>
      <c r="K22" s="272"/>
      <c r="L22" s="272"/>
      <c r="M22" s="272"/>
      <c r="N22" s="272"/>
      <c r="O22" s="273"/>
    </row>
    <row r="23" spans="2:15">
      <c r="B23" s="274"/>
      <c r="C23" s="275"/>
      <c r="D23" s="275"/>
      <c r="E23" s="275"/>
      <c r="F23" s="275"/>
      <c r="G23" s="275"/>
      <c r="H23" s="275"/>
      <c r="I23" s="275"/>
      <c r="J23" s="275"/>
      <c r="K23" s="275"/>
      <c r="L23" s="275"/>
      <c r="M23" s="275"/>
      <c r="N23" s="275"/>
      <c r="O23" s="276"/>
    </row>
    <row r="24" spans="2:15">
      <c r="B24" s="19"/>
      <c r="C24" s="19"/>
      <c r="D24" s="19"/>
      <c r="E24" s="19"/>
      <c r="F24" s="19"/>
      <c r="G24" s="19"/>
      <c r="H24" s="19"/>
      <c r="I24" s="19"/>
      <c r="J24" s="19"/>
      <c r="K24" s="19"/>
      <c r="L24" s="19"/>
      <c r="M24" s="19"/>
      <c r="N24" s="19"/>
      <c r="O24" s="19"/>
    </row>
    <row r="25" spans="2:15">
      <c r="B25" s="13" t="s">
        <v>35</v>
      </c>
      <c r="I25" s="10"/>
      <c r="J25" s="10"/>
      <c r="K25" s="10"/>
      <c r="L25" s="10"/>
      <c r="M25" s="10"/>
    </row>
    <row r="26" spans="2:15" ht="15" customHeight="1">
      <c r="B26" s="277" t="s">
        <v>116</v>
      </c>
      <c r="C26" s="278"/>
      <c r="D26" s="278"/>
      <c r="E26" s="278"/>
      <c r="F26" s="278"/>
      <c r="G26" s="278"/>
      <c r="H26" s="278"/>
      <c r="I26" s="278"/>
      <c r="J26" s="278"/>
      <c r="K26" s="278"/>
      <c r="L26" s="278"/>
      <c r="M26" s="278"/>
      <c r="N26" s="278"/>
      <c r="O26" s="279"/>
    </row>
    <row r="27" spans="2:15">
      <c r="B27" s="280"/>
      <c r="C27" s="281"/>
      <c r="D27" s="281"/>
      <c r="E27" s="281"/>
      <c r="F27" s="281"/>
      <c r="G27" s="281"/>
      <c r="H27" s="281"/>
      <c r="I27" s="281"/>
      <c r="J27" s="281"/>
      <c r="K27" s="281"/>
      <c r="L27" s="281"/>
      <c r="M27" s="281"/>
      <c r="N27" s="281"/>
      <c r="O27" s="282"/>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0"/>
      <c r="C32" s="281"/>
      <c r="D32" s="281"/>
      <c r="E32" s="281"/>
      <c r="F32" s="281"/>
      <c r="G32" s="281"/>
      <c r="H32" s="281"/>
      <c r="I32" s="281"/>
      <c r="J32" s="281"/>
      <c r="K32" s="281"/>
      <c r="L32" s="281"/>
      <c r="M32" s="281"/>
      <c r="N32" s="281"/>
      <c r="O32" s="282"/>
    </row>
    <row r="33" spans="1:15">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3"/>
      <c r="C37" s="284"/>
      <c r="D37" s="284"/>
      <c r="E37" s="284"/>
      <c r="F37" s="284"/>
      <c r="G37" s="284"/>
      <c r="H37" s="284"/>
      <c r="I37" s="284"/>
      <c r="J37" s="284"/>
      <c r="K37" s="284"/>
      <c r="L37" s="284"/>
      <c r="M37" s="284"/>
      <c r="N37" s="284"/>
      <c r="O37" s="285"/>
    </row>
    <row r="38" spans="1:15">
      <c r="B38" s="20"/>
      <c r="C38" s="20"/>
      <c r="D38" s="20"/>
      <c r="E38" s="20"/>
      <c r="F38" s="20"/>
      <c r="G38" s="20"/>
      <c r="H38" s="20"/>
      <c r="I38" s="20"/>
      <c r="J38" s="20"/>
      <c r="K38" s="20"/>
      <c r="L38" s="20"/>
      <c r="M38" s="20"/>
      <c r="N38" s="20"/>
      <c r="O38" s="20"/>
    </row>
    <row r="39" spans="1:15">
      <c r="A39" s="18"/>
      <c r="B39" s="13" t="s">
        <v>37</v>
      </c>
      <c r="I39" s="10"/>
      <c r="J39" s="10"/>
      <c r="K39" s="10"/>
      <c r="L39" s="10"/>
      <c r="M39" s="10"/>
    </row>
    <row r="40" spans="1:15">
      <c r="A40" s="18"/>
      <c r="B40" s="277" t="s">
        <v>117</v>
      </c>
      <c r="C40" s="278"/>
      <c r="D40" s="278"/>
      <c r="E40" s="278"/>
      <c r="F40" s="278"/>
      <c r="G40" s="278"/>
      <c r="H40" s="278"/>
      <c r="I40" s="278"/>
      <c r="J40" s="278"/>
      <c r="K40" s="278"/>
      <c r="L40" s="278"/>
      <c r="M40" s="278"/>
      <c r="N40" s="278"/>
      <c r="O40" s="279"/>
    </row>
    <row r="41" spans="1:15">
      <c r="A41" s="18"/>
      <c r="B41" s="280"/>
      <c r="C41" s="281"/>
      <c r="D41" s="281"/>
      <c r="E41" s="281"/>
      <c r="F41" s="281"/>
      <c r="G41" s="281"/>
      <c r="H41" s="281"/>
      <c r="I41" s="281"/>
      <c r="J41" s="281"/>
      <c r="K41" s="281"/>
      <c r="L41" s="281"/>
      <c r="M41" s="281"/>
      <c r="N41" s="281"/>
      <c r="O41" s="282"/>
    </row>
    <row r="42" spans="1:15">
      <c r="B42" s="280"/>
      <c r="C42" s="281"/>
      <c r="D42" s="281"/>
      <c r="E42" s="281"/>
      <c r="F42" s="281"/>
      <c r="G42" s="281"/>
      <c r="H42" s="281"/>
      <c r="I42" s="281"/>
      <c r="J42" s="281"/>
      <c r="K42" s="281"/>
      <c r="L42" s="281"/>
      <c r="M42" s="281"/>
      <c r="N42" s="281"/>
      <c r="O42" s="282"/>
    </row>
    <row r="43" spans="1:15">
      <c r="B43" s="280"/>
      <c r="C43" s="281"/>
      <c r="D43" s="281"/>
      <c r="E43" s="281"/>
      <c r="F43" s="281"/>
      <c r="G43" s="281"/>
      <c r="H43" s="281"/>
      <c r="I43" s="281"/>
      <c r="J43" s="281"/>
      <c r="K43" s="281"/>
      <c r="L43" s="281"/>
      <c r="M43" s="281"/>
      <c r="N43" s="281"/>
      <c r="O43" s="282"/>
    </row>
    <row r="44" spans="1:15">
      <c r="B44" s="280"/>
      <c r="C44" s="281"/>
      <c r="D44" s="281"/>
      <c r="E44" s="281"/>
      <c r="F44" s="281"/>
      <c r="G44" s="281"/>
      <c r="H44" s="281"/>
      <c r="I44" s="281"/>
      <c r="J44" s="281"/>
      <c r="K44" s="281"/>
      <c r="L44" s="281"/>
      <c r="M44" s="281"/>
      <c r="N44" s="281"/>
      <c r="O44" s="282"/>
    </row>
    <row r="45" spans="1:15">
      <c r="B45" s="280"/>
      <c r="C45" s="281"/>
      <c r="D45" s="281"/>
      <c r="E45" s="281"/>
      <c r="F45" s="281"/>
      <c r="G45" s="281"/>
      <c r="H45" s="281"/>
      <c r="I45" s="281"/>
      <c r="J45" s="281"/>
      <c r="K45" s="281"/>
      <c r="L45" s="281"/>
      <c r="M45" s="281"/>
      <c r="N45" s="281"/>
      <c r="O45" s="282"/>
    </row>
    <row r="46" spans="1:15">
      <c r="B46" s="283"/>
      <c r="C46" s="284"/>
      <c r="D46" s="284"/>
      <c r="E46" s="284"/>
      <c r="F46" s="284"/>
      <c r="G46" s="284"/>
      <c r="H46" s="284"/>
      <c r="I46" s="284"/>
      <c r="J46" s="284"/>
      <c r="K46" s="284"/>
      <c r="L46" s="284"/>
      <c r="M46" s="284"/>
      <c r="N46" s="284"/>
      <c r="O46" s="285"/>
    </row>
    <row r="51" spans="16:16">
      <c r="P51" s="4">
        <v>23</v>
      </c>
    </row>
    <row r="1048575" spans="6:6">
      <c r="F1048575" s="4">
        <v>12</v>
      </c>
    </row>
  </sheetData>
  <mergeCells count="26">
    <mergeCell ref="B40:O46"/>
    <mergeCell ref="B16:E16"/>
    <mergeCell ref="F16:H16"/>
    <mergeCell ref="I16:O16"/>
    <mergeCell ref="B17:E17"/>
    <mergeCell ref="F17:H17"/>
    <mergeCell ref="I17:O17"/>
    <mergeCell ref="B18:E18"/>
    <mergeCell ref="F18:H18"/>
    <mergeCell ref="I18:O18"/>
    <mergeCell ref="B21:O23"/>
    <mergeCell ref="B26:O37"/>
    <mergeCell ref="B14:E14"/>
    <mergeCell ref="F14:H14"/>
    <mergeCell ref="I14:O14"/>
    <mergeCell ref="B15:E15"/>
    <mergeCell ref="F15:H15"/>
    <mergeCell ref="I15:O15"/>
    <mergeCell ref="B13:E13"/>
    <mergeCell ref="F13:H13"/>
    <mergeCell ref="I13:O13"/>
    <mergeCell ref="D1:I1"/>
    <mergeCell ref="D2:H2"/>
    <mergeCell ref="B12:E12"/>
    <mergeCell ref="F12:H12"/>
    <mergeCell ref="I12:O12"/>
  </mergeCells>
  <pageMargins left="0.5" right="0.25" top="0.5" bottom="0.75" header="0.3" footer="0.3"/>
  <pageSetup orientation="portrait" horizontalDpi="4294967293" r:id="rId1"/>
  <legacyDrawing r:id="rId2"/>
</worksheet>
</file>

<file path=xl/worksheets/sheet23.xml><?xml version="1.0" encoding="utf-8"?>
<worksheet xmlns="http://schemas.openxmlformats.org/spreadsheetml/2006/main" xmlns:r="http://schemas.openxmlformats.org/officeDocument/2006/relationships">
  <dimension ref="A1:P52"/>
  <sheetViews>
    <sheetView showGridLines="0" showRuler="0" showWhiteSpace="0" view="pageLayout" zoomScaleNormal="100" workbookViewId="0">
      <selection activeCell="B18" sqref="B18:O21"/>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17" t="s">
        <v>58</v>
      </c>
      <c r="E1" s="217"/>
      <c r="F1" s="217"/>
      <c r="G1" s="217"/>
      <c r="H1" s="217"/>
      <c r="I1" s="217"/>
      <c r="J1" s="217"/>
      <c r="K1" s="2"/>
    </row>
    <row r="2" spans="2:15">
      <c r="B2" s="5" t="s">
        <v>2</v>
      </c>
      <c r="C2" s="6"/>
      <c r="D2" s="207" t="s">
        <v>59</v>
      </c>
      <c r="E2" s="207"/>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60</v>
      </c>
      <c r="C13" s="207"/>
      <c r="D13" s="207"/>
      <c r="E13" s="208"/>
      <c r="F13" s="264" t="s">
        <v>58</v>
      </c>
      <c r="G13" s="207"/>
      <c r="H13" s="208"/>
      <c r="I13" s="264" t="s">
        <v>61</v>
      </c>
      <c r="J13" s="207"/>
      <c r="K13" s="207"/>
      <c r="L13" s="207"/>
      <c r="M13" s="207"/>
      <c r="N13" s="207"/>
      <c r="O13" s="208"/>
    </row>
    <row r="14" spans="2:15">
      <c r="B14" s="264"/>
      <c r="C14" s="207"/>
      <c r="D14" s="207"/>
      <c r="E14" s="208"/>
      <c r="F14" s="264"/>
      <c r="G14" s="207"/>
      <c r="H14" s="208"/>
      <c r="I14" s="264"/>
      <c r="J14" s="207"/>
      <c r="K14" s="207"/>
      <c r="L14" s="207"/>
      <c r="M14" s="207"/>
      <c r="N14" s="207"/>
      <c r="O14" s="208"/>
    </row>
    <row r="15" spans="2:15">
      <c r="B15" s="264"/>
      <c r="C15" s="207"/>
      <c r="D15" s="207"/>
      <c r="E15" s="208"/>
      <c r="F15" s="264"/>
      <c r="G15" s="207"/>
      <c r="H15" s="208"/>
      <c r="I15" s="264"/>
      <c r="J15" s="207"/>
      <c r="K15" s="207"/>
      <c r="L15" s="207"/>
      <c r="M15" s="207"/>
      <c r="N15" s="207"/>
      <c r="O15" s="208"/>
    </row>
    <row r="16" spans="2:15">
      <c r="B16" s="14"/>
      <c r="C16" s="14"/>
      <c r="D16" s="14"/>
      <c r="E16" s="14"/>
      <c r="F16" s="14"/>
      <c r="G16" s="14"/>
      <c r="H16" s="14"/>
      <c r="I16" s="14"/>
      <c r="J16" s="14"/>
      <c r="K16" s="14"/>
      <c r="L16" s="14"/>
      <c r="M16" s="14"/>
      <c r="N16" s="14"/>
      <c r="O16" s="14"/>
    </row>
    <row r="17" spans="1:15">
      <c r="B17" s="13" t="s">
        <v>33</v>
      </c>
      <c r="C17" s="15"/>
      <c r="D17" s="15"/>
      <c r="E17" s="15"/>
      <c r="F17" s="15"/>
      <c r="G17" s="15"/>
      <c r="H17" s="15"/>
      <c r="I17" s="10"/>
      <c r="J17" s="10"/>
      <c r="K17" s="10"/>
      <c r="L17" s="10"/>
      <c r="M17" s="10"/>
    </row>
    <row r="18" spans="1:15" ht="15" customHeight="1">
      <c r="B18" s="268" t="s">
        <v>64</v>
      </c>
      <c r="C18" s="269"/>
      <c r="D18" s="269"/>
      <c r="E18" s="269"/>
      <c r="F18" s="269"/>
      <c r="G18" s="269"/>
      <c r="H18" s="269"/>
      <c r="I18" s="269"/>
      <c r="J18" s="269"/>
      <c r="K18" s="269"/>
      <c r="L18" s="269"/>
      <c r="M18" s="269"/>
      <c r="N18" s="269"/>
      <c r="O18" s="270"/>
    </row>
    <row r="19" spans="1:15">
      <c r="B19" s="271"/>
      <c r="C19" s="272"/>
      <c r="D19" s="272"/>
      <c r="E19" s="272"/>
      <c r="F19" s="272"/>
      <c r="G19" s="272"/>
      <c r="H19" s="272"/>
      <c r="I19" s="272"/>
      <c r="J19" s="272"/>
      <c r="K19" s="272"/>
      <c r="L19" s="272"/>
      <c r="M19" s="272"/>
      <c r="N19" s="272"/>
      <c r="O19" s="273"/>
    </row>
    <row r="20" spans="1:15">
      <c r="B20" s="271"/>
      <c r="C20" s="272"/>
      <c r="D20" s="272"/>
      <c r="E20" s="272"/>
      <c r="F20" s="272"/>
      <c r="G20" s="272"/>
      <c r="H20" s="272"/>
      <c r="I20" s="272"/>
      <c r="J20" s="272"/>
      <c r="K20" s="272"/>
      <c r="L20" s="272"/>
      <c r="M20" s="272"/>
      <c r="N20" s="272"/>
      <c r="O20" s="273"/>
    </row>
    <row r="21" spans="1:15">
      <c r="B21" s="274"/>
      <c r="C21" s="275"/>
      <c r="D21" s="275"/>
      <c r="E21" s="275"/>
      <c r="F21" s="275"/>
      <c r="G21" s="275"/>
      <c r="H21" s="275"/>
      <c r="I21" s="275"/>
      <c r="J21" s="275"/>
      <c r="K21" s="275"/>
      <c r="L21" s="275"/>
      <c r="M21" s="275"/>
      <c r="N21" s="275"/>
      <c r="O21" s="276"/>
    </row>
    <row r="22" spans="1:15" s="168" customFormat="1">
      <c r="B22" s="165"/>
      <c r="C22" s="165"/>
      <c r="D22" s="165"/>
      <c r="E22" s="165"/>
      <c r="F22" s="165"/>
      <c r="G22" s="165"/>
      <c r="H22" s="165"/>
      <c r="I22" s="165"/>
      <c r="J22" s="165"/>
      <c r="K22" s="165"/>
      <c r="L22" s="165"/>
      <c r="M22" s="165"/>
      <c r="N22" s="165"/>
      <c r="O22" s="165"/>
    </row>
    <row r="23" spans="1:15">
      <c r="B23" s="13" t="s">
        <v>35</v>
      </c>
      <c r="I23" s="10"/>
      <c r="J23" s="10"/>
      <c r="K23" s="10"/>
      <c r="L23" s="10"/>
      <c r="M23" s="10"/>
    </row>
    <row r="24" spans="1:15" ht="15" customHeight="1">
      <c r="B24" s="277" t="s">
        <v>62</v>
      </c>
      <c r="C24" s="278"/>
      <c r="D24" s="278"/>
      <c r="E24" s="278"/>
      <c r="F24" s="278"/>
      <c r="G24" s="278"/>
      <c r="H24" s="278"/>
      <c r="I24" s="278"/>
      <c r="J24" s="278"/>
      <c r="K24" s="278"/>
      <c r="L24" s="278"/>
      <c r="M24" s="278"/>
      <c r="N24" s="278"/>
      <c r="O24" s="279"/>
    </row>
    <row r="25" spans="1:15">
      <c r="B25" s="280"/>
      <c r="C25" s="281"/>
      <c r="D25" s="281"/>
      <c r="E25" s="281"/>
      <c r="F25" s="281"/>
      <c r="G25" s="281"/>
      <c r="H25" s="281"/>
      <c r="I25" s="281"/>
      <c r="J25" s="281"/>
      <c r="K25" s="281"/>
      <c r="L25" s="281"/>
      <c r="M25" s="281"/>
      <c r="N25" s="281"/>
      <c r="O25" s="282"/>
    </row>
    <row r="26" spans="1:15">
      <c r="B26" s="280"/>
      <c r="C26" s="281"/>
      <c r="D26" s="281"/>
      <c r="E26" s="281"/>
      <c r="F26" s="281"/>
      <c r="G26" s="281"/>
      <c r="H26" s="281"/>
      <c r="I26" s="281"/>
      <c r="J26" s="281"/>
      <c r="K26" s="281"/>
      <c r="L26" s="281"/>
      <c r="M26" s="281"/>
      <c r="N26" s="281"/>
      <c r="O26" s="282"/>
    </row>
    <row r="27" spans="1:15">
      <c r="B27" s="280"/>
      <c r="C27" s="281"/>
      <c r="D27" s="281"/>
      <c r="E27" s="281"/>
      <c r="F27" s="281"/>
      <c r="G27" s="281"/>
      <c r="H27" s="281"/>
      <c r="I27" s="281"/>
      <c r="J27" s="281"/>
      <c r="K27" s="281"/>
      <c r="L27" s="281"/>
      <c r="M27" s="281"/>
      <c r="N27" s="281"/>
      <c r="O27" s="282"/>
    </row>
    <row r="28" spans="1:15">
      <c r="B28" s="280"/>
      <c r="C28" s="281"/>
      <c r="D28" s="281"/>
      <c r="E28" s="281"/>
      <c r="F28" s="281"/>
      <c r="G28" s="281"/>
      <c r="H28" s="281"/>
      <c r="I28" s="281"/>
      <c r="J28" s="281"/>
      <c r="K28" s="281"/>
      <c r="L28" s="281"/>
      <c r="M28" s="281"/>
      <c r="N28" s="281"/>
      <c r="O28" s="282"/>
    </row>
    <row r="29" spans="1:15">
      <c r="B29" s="283"/>
      <c r="C29" s="284"/>
      <c r="D29" s="284"/>
      <c r="E29" s="284"/>
      <c r="F29" s="284"/>
      <c r="G29" s="284"/>
      <c r="H29" s="284"/>
      <c r="I29" s="284"/>
      <c r="J29" s="284"/>
      <c r="K29" s="284"/>
      <c r="L29" s="284"/>
      <c r="M29" s="284"/>
      <c r="N29" s="284"/>
      <c r="O29" s="285"/>
    </row>
    <row r="30" spans="1:15">
      <c r="B30" s="17"/>
      <c r="C30" s="17"/>
      <c r="D30" s="17"/>
      <c r="E30" s="17"/>
      <c r="F30" s="17"/>
      <c r="G30" s="17"/>
      <c r="H30" s="17"/>
      <c r="I30" s="17"/>
      <c r="J30" s="17"/>
      <c r="K30" s="17"/>
      <c r="L30" s="17"/>
      <c r="M30" s="17"/>
      <c r="N30" s="17"/>
      <c r="O30" s="17"/>
    </row>
    <row r="31" spans="1:15">
      <c r="A31" s="18"/>
      <c r="B31" s="13" t="s">
        <v>37</v>
      </c>
      <c r="I31" s="10"/>
      <c r="J31" s="10"/>
      <c r="K31" s="10"/>
      <c r="L31" s="10"/>
      <c r="M31" s="10"/>
    </row>
    <row r="32" spans="1:15">
      <c r="A32" s="18"/>
      <c r="B32" s="318" t="s">
        <v>63</v>
      </c>
      <c r="C32" s="278"/>
      <c r="D32" s="278"/>
      <c r="E32" s="278"/>
      <c r="F32" s="278"/>
      <c r="G32" s="278"/>
      <c r="H32" s="278"/>
      <c r="I32" s="278"/>
      <c r="J32" s="278"/>
      <c r="K32" s="278"/>
      <c r="L32" s="278"/>
      <c r="M32" s="278"/>
      <c r="N32" s="278"/>
      <c r="O32" s="279"/>
    </row>
    <row r="33" spans="1:15">
      <c r="A33" s="18"/>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0"/>
      <c r="C38" s="281"/>
      <c r="D38" s="281"/>
      <c r="E38" s="281"/>
      <c r="F38" s="281"/>
      <c r="G38" s="281"/>
      <c r="H38" s="281"/>
      <c r="I38" s="281"/>
      <c r="J38" s="281"/>
      <c r="K38" s="281"/>
      <c r="L38" s="281"/>
      <c r="M38" s="281"/>
      <c r="N38" s="281"/>
      <c r="O38" s="282"/>
    </row>
    <row r="39" spans="1:15">
      <c r="B39" s="280"/>
      <c r="C39" s="281"/>
      <c r="D39" s="281"/>
      <c r="E39" s="281"/>
      <c r="F39" s="281"/>
      <c r="G39" s="281"/>
      <c r="H39" s="281"/>
      <c r="I39" s="281"/>
      <c r="J39" s="281"/>
      <c r="K39" s="281"/>
      <c r="L39" s="281"/>
      <c r="M39" s="281"/>
      <c r="N39" s="281"/>
      <c r="O39" s="282"/>
    </row>
    <row r="40" spans="1:15">
      <c r="B40" s="280"/>
      <c r="C40" s="281"/>
      <c r="D40" s="281"/>
      <c r="E40" s="281"/>
      <c r="F40" s="281"/>
      <c r="G40" s="281"/>
      <c r="H40" s="281"/>
      <c r="I40" s="281"/>
      <c r="J40" s="281"/>
      <c r="K40" s="281"/>
      <c r="L40" s="281"/>
      <c r="M40" s="281"/>
      <c r="N40" s="281"/>
      <c r="O40" s="282"/>
    </row>
    <row r="41" spans="1:15">
      <c r="B41" s="280"/>
      <c r="C41" s="281"/>
      <c r="D41" s="281"/>
      <c r="E41" s="281"/>
      <c r="F41" s="281"/>
      <c r="G41" s="281"/>
      <c r="H41" s="281"/>
      <c r="I41" s="281"/>
      <c r="J41" s="281"/>
      <c r="K41" s="281"/>
      <c r="L41" s="281"/>
      <c r="M41" s="281"/>
      <c r="N41" s="281"/>
      <c r="O41" s="282"/>
    </row>
    <row r="42" spans="1:15">
      <c r="B42" s="280"/>
      <c r="C42" s="281"/>
      <c r="D42" s="281"/>
      <c r="E42" s="281"/>
      <c r="F42" s="281"/>
      <c r="G42" s="281"/>
      <c r="H42" s="281"/>
      <c r="I42" s="281"/>
      <c r="J42" s="281"/>
      <c r="K42" s="281"/>
      <c r="L42" s="281"/>
      <c r="M42" s="281"/>
      <c r="N42" s="281"/>
      <c r="O42" s="282"/>
    </row>
    <row r="43" spans="1:15">
      <c r="B43" s="283"/>
      <c r="C43" s="284"/>
      <c r="D43" s="284"/>
      <c r="E43" s="284"/>
      <c r="F43" s="284"/>
      <c r="G43" s="284"/>
      <c r="H43" s="284"/>
      <c r="I43" s="284"/>
      <c r="J43" s="284"/>
      <c r="K43" s="284"/>
      <c r="L43" s="284"/>
      <c r="M43" s="284"/>
      <c r="N43" s="284"/>
      <c r="O43" s="285"/>
    </row>
    <row r="52" spans="16:16">
      <c r="P52" s="4">
        <v>24</v>
      </c>
    </row>
  </sheetData>
  <mergeCells count="17">
    <mergeCell ref="B18:O21"/>
    <mergeCell ref="B24:O29"/>
    <mergeCell ref="B32:O43"/>
    <mergeCell ref="B14:E14"/>
    <mergeCell ref="F14:H14"/>
    <mergeCell ref="I14:O14"/>
    <mergeCell ref="B15:E15"/>
    <mergeCell ref="F15:H15"/>
    <mergeCell ref="I15:O15"/>
    <mergeCell ref="B13:E13"/>
    <mergeCell ref="F13:H13"/>
    <mergeCell ref="I13:O13"/>
    <mergeCell ref="D1:J1"/>
    <mergeCell ref="D2:H2"/>
    <mergeCell ref="B12:E12"/>
    <mergeCell ref="F12:H12"/>
    <mergeCell ref="I12:O12"/>
  </mergeCells>
  <pageMargins left="0.5" right="0.25" top="0.5" bottom="0.75" header="0.3" footer="0.3"/>
  <pageSetup orientation="portrait" horizontalDpi="4294967293" r:id="rId1"/>
  <legacyDrawing r:id="rId2"/>
</worksheet>
</file>

<file path=xl/worksheets/sheet24.xml><?xml version="1.0" encoding="utf-8"?>
<worksheet xmlns="http://schemas.openxmlformats.org/spreadsheetml/2006/main" xmlns:r="http://schemas.openxmlformats.org/officeDocument/2006/relationships">
  <dimension ref="A1:Q48"/>
  <sheetViews>
    <sheetView showGridLines="0" showRuler="0" showWhiteSpace="0" view="pageLayout" zoomScaleNormal="100" workbookViewId="0">
      <selection activeCell="A13" sqref="A13:XFD13"/>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3" t="s">
        <v>86</v>
      </c>
      <c r="E1" s="3"/>
      <c r="F1" s="3"/>
      <c r="G1" s="3"/>
      <c r="H1" s="3"/>
      <c r="I1" s="3"/>
      <c r="J1" s="3"/>
      <c r="K1" s="3"/>
    </row>
    <row r="2" spans="2:15">
      <c r="B2" s="5" t="s">
        <v>2</v>
      </c>
      <c r="C2" s="6"/>
      <c r="D2" s="7"/>
      <c r="E2" s="317" t="s">
        <v>87</v>
      </c>
      <c r="F2" s="317"/>
      <c r="G2" s="317"/>
      <c r="H2" s="31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2" spans="2:15">
      <c r="B12" s="13" t="s">
        <v>26</v>
      </c>
    </row>
    <row r="13" spans="2:15" s="172" customFormat="1">
      <c r="B13" s="265" t="s">
        <v>27</v>
      </c>
      <c r="C13" s="266"/>
      <c r="D13" s="266"/>
      <c r="E13" s="267"/>
      <c r="F13" s="265" t="s">
        <v>28</v>
      </c>
      <c r="G13" s="266"/>
      <c r="H13" s="267"/>
      <c r="I13" s="265" t="s">
        <v>29</v>
      </c>
      <c r="J13" s="266"/>
      <c r="K13" s="266"/>
      <c r="L13" s="266"/>
      <c r="M13" s="266"/>
      <c r="N13" s="266"/>
      <c r="O13" s="267"/>
    </row>
    <row r="14" spans="2:15" ht="15" customHeight="1">
      <c r="B14" s="264" t="s">
        <v>88</v>
      </c>
      <c r="C14" s="207"/>
      <c r="D14" s="207"/>
      <c r="E14" s="208"/>
      <c r="F14" s="264" t="s">
        <v>89</v>
      </c>
      <c r="G14" s="207"/>
      <c r="H14" s="208"/>
      <c r="I14" s="264" t="s">
        <v>90</v>
      </c>
      <c r="J14" s="207"/>
      <c r="K14" s="207"/>
      <c r="L14" s="207"/>
      <c r="M14" s="207"/>
      <c r="N14" s="207"/>
      <c r="O14" s="208"/>
    </row>
    <row r="15" spans="2:15">
      <c r="B15" s="264"/>
      <c r="C15" s="207"/>
      <c r="D15" s="207"/>
      <c r="E15" s="208"/>
      <c r="F15" s="264"/>
      <c r="G15" s="207"/>
      <c r="H15" s="208"/>
      <c r="I15" s="264"/>
      <c r="J15" s="207"/>
      <c r="K15" s="207"/>
      <c r="L15" s="207"/>
      <c r="M15" s="207"/>
      <c r="N15" s="207"/>
      <c r="O15" s="208"/>
    </row>
    <row r="16" spans="2:15">
      <c r="B16" s="264"/>
      <c r="C16" s="207"/>
      <c r="D16" s="207"/>
      <c r="E16" s="208"/>
      <c r="F16" s="264"/>
      <c r="G16" s="207"/>
      <c r="H16" s="208"/>
      <c r="I16" s="264"/>
      <c r="J16" s="207"/>
      <c r="K16" s="207"/>
      <c r="L16" s="207"/>
      <c r="M16" s="207"/>
      <c r="N16" s="207"/>
      <c r="O16" s="208"/>
    </row>
    <row r="17" spans="2:17">
      <c r="B17" s="264"/>
      <c r="C17" s="207"/>
      <c r="D17" s="207"/>
      <c r="E17" s="208"/>
      <c r="F17" s="264"/>
      <c r="G17" s="207"/>
      <c r="H17" s="208"/>
      <c r="I17" s="264"/>
      <c r="J17" s="207"/>
      <c r="K17" s="207"/>
      <c r="L17" s="207"/>
      <c r="M17" s="207"/>
      <c r="N17" s="207"/>
      <c r="O17" s="208"/>
    </row>
    <row r="18" spans="2:17" s="136" customFormat="1">
      <c r="B18" s="148"/>
      <c r="C18" s="148"/>
      <c r="D18" s="148"/>
      <c r="E18" s="148"/>
      <c r="F18" s="148"/>
      <c r="G18" s="148"/>
      <c r="H18" s="148"/>
      <c r="I18" s="148"/>
      <c r="J18" s="148"/>
      <c r="K18" s="148"/>
      <c r="L18" s="148"/>
      <c r="M18" s="148"/>
      <c r="N18" s="148"/>
      <c r="O18" s="148"/>
    </row>
    <row r="19" spans="2:17">
      <c r="B19" s="13" t="s">
        <v>33</v>
      </c>
      <c r="C19" s="15"/>
      <c r="D19" s="15"/>
      <c r="E19" s="15"/>
      <c r="F19" s="15"/>
      <c r="G19" s="15"/>
      <c r="H19" s="15"/>
      <c r="I19" s="10"/>
      <c r="J19" s="10"/>
      <c r="K19" s="10"/>
      <c r="L19" s="10"/>
      <c r="M19" s="10"/>
    </row>
    <row r="20" spans="2:17" ht="15" customHeight="1">
      <c r="B20" s="308" t="s">
        <v>91</v>
      </c>
      <c r="C20" s="309"/>
      <c r="D20" s="309"/>
      <c r="E20" s="309"/>
      <c r="F20" s="309"/>
      <c r="G20" s="309"/>
      <c r="H20" s="309"/>
      <c r="I20" s="309"/>
      <c r="J20" s="309"/>
      <c r="K20" s="309"/>
      <c r="L20" s="309"/>
      <c r="M20" s="309"/>
      <c r="N20" s="309"/>
      <c r="O20" s="310"/>
      <c r="P20" s="22"/>
      <c r="Q20" s="23"/>
    </row>
    <row r="21" spans="2:17">
      <c r="B21" s="311"/>
      <c r="C21" s="312"/>
      <c r="D21" s="312"/>
      <c r="E21" s="312"/>
      <c r="F21" s="312"/>
      <c r="G21" s="312"/>
      <c r="H21" s="312"/>
      <c r="I21" s="312"/>
      <c r="J21" s="312"/>
      <c r="K21" s="312"/>
      <c r="L21" s="312"/>
      <c r="M21" s="312"/>
      <c r="N21" s="312"/>
      <c r="O21" s="313"/>
      <c r="P21" s="22"/>
      <c r="Q21" s="23"/>
    </row>
    <row r="22" spans="2:17">
      <c r="B22" s="311"/>
      <c r="C22" s="312"/>
      <c r="D22" s="312"/>
      <c r="E22" s="312"/>
      <c r="F22" s="312"/>
      <c r="G22" s="312"/>
      <c r="H22" s="312"/>
      <c r="I22" s="312"/>
      <c r="J22" s="312"/>
      <c r="K22" s="312"/>
      <c r="L22" s="312"/>
      <c r="M22" s="312"/>
      <c r="N22" s="312"/>
      <c r="O22" s="313"/>
      <c r="P22" s="22"/>
      <c r="Q22" s="23"/>
    </row>
    <row r="23" spans="2:17">
      <c r="B23" s="311"/>
      <c r="C23" s="312"/>
      <c r="D23" s="312"/>
      <c r="E23" s="312"/>
      <c r="F23" s="312"/>
      <c r="G23" s="312"/>
      <c r="H23" s="312"/>
      <c r="I23" s="312"/>
      <c r="J23" s="312"/>
      <c r="K23" s="312"/>
      <c r="L23" s="312"/>
      <c r="M23" s="312"/>
      <c r="N23" s="312"/>
      <c r="O23" s="313"/>
      <c r="P23" s="22"/>
      <c r="Q23" s="23"/>
    </row>
    <row r="24" spans="2:17">
      <c r="B24" s="311"/>
      <c r="C24" s="312"/>
      <c r="D24" s="312"/>
      <c r="E24" s="312"/>
      <c r="F24" s="312"/>
      <c r="G24" s="312"/>
      <c r="H24" s="312"/>
      <c r="I24" s="312"/>
      <c r="J24" s="312"/>
      <c r="K24" s="312"/>
      <c r="L24" s="312"/>
      <c r="M24" s="312"/>
      <c r="N24" s="312"/>
      <c r="O24" s="313"/>
      <c r="P24" s="22"/>
      <c r="Q24" s="23"/>
    </row>
    <row r="25" spans="2:17">
      <c r="B25" s="311"/>
      <c r="C25" s="312"/>
      <c r="D25" s="312"/>
      <c r="E25" s="312"/>
      <c r="F25" s="312"/>
      <c r="G25" s="312"/>
      <c r="H25" s="312"/>
      <c r="I25" s="312"/>
      <c r="J25" s="312"/>
      <c r="K25" s="312"/>
      <c r="L25" s="312"/>
      <c r="M25" s="312"/>
      <c r="N25" s="312"/>
      <c r="O25" s="313"/>
      <c r="P25" s="22"/>
      <c r="Q25" s="23"/>
    </row>
    <row r="26" spans="2:17">
      <c r="B26" s="314"/>
      <c r="C26" s="315"/>
      <c r="D26" s="315"/>
      <c r="E26" s="315"/>
      <c r="F26" s="315"/>
      <c r="G26" s="315"/>
      <c r="H26" s="315"/>
      <c r="I26" s="315"/>
      <c r="J26" s="315"/>
      <c r="K26" s="315"/>
      <c r="L26" s="315"/>
      <c r="M26" s="315"/>
      <c r="N26" s="315"/>
      <c r="O26" s="316"/>
      <c r="P26" s="22"/>
      <c r="Q26" s="23"/>
    </row>
    <row r="27" spans="2:17" s="136" customFormat="1">
      <c r="B27" s="135"/>
      <c r="C27" s="135"/>
      <c r="D27" s="135"/>
      <c r="E27" s="135"/>
      <c r="F27" s="135"/>
      <c r="G27" s="135"/>
      <c r="H27" s="135"/>
      <c r="I27" s="135"/>
      <c r="J27" s="135"/>
      <c r="K27" s="135"/>
      <c r="L27" s="135"/>
      <c r="M27" s="135"/>
      <c r="N27" s="135"/>
      <c r="O27" s="135"/>
      <c r="P27" s="23"/>
      <c r="Q27" s="23"/>
    </row>
    <row r="28" spans="2:17">
      <c r="B28" s="13" t="s">
        <v>35</v>
      </c>
      <c r="I28" s="10"/>
      <c r="J28" s="10"/>
      <c r="K28" s="10"/>
      <c r="L28" s="10"/>
      <c r="M28" s="10"/>
    </row>
    <row r="29" spans="2:17" ht="15" customHeight="1">
      <c r="B29" s="277" t="s">
        <v>92</v>
      </c>
      <c r="C29" s="278"/>
      <c r="D29" s="278"/>
      <c r="E29" s="278"/>
      <c r="F29" s="278"/>
      <c r="G29" s="278"/>
      <c r="H29" s="278"/>
      <c r="I29" s="278"/>
      <c r="J29" s="278"/>
      <c r="K29" s="278"/>
      <c r="L29" s="278"/>
      <c r="M29" s="278"/>
      <c r="N29" s="278"/>
      <c r="O29" s="279"/>
    </row>
    <row r="30" spans="2:17">
      <c r="B30" s="280"/>
      <c r="C30" s="281"/>
      <c r="D30" s="281"/>
      <c r="E30" s="281"/>
      <c r="F30" s="281"/>
      <c r="G30" s="281"/>
      <c r="H30" s="281"/>
      <c r="I30" s="281"/>
      <c r="J30" s="281"/>
      <c r="K30" s="281"/>
      <c r="L30" s="281"/>
      <c r="M30" s="281"/>
      <c r="N30" s="281"/>
      <c r="O30" s="282"/>
    </row>
    <row r="31" spans="2:17">
      <c r="B31" s="280"/>
      <c r="C31" s="281"/>
      <c r="D31" s="281"/>
      <c r="E31" s="281"/>
      <c r="F31" s="281"/>
      <c r="G31" s="281"/>
      <c r="H31" s="281"/>
      <c r="I31" s="281"/>
      <c r="J31" s="281"/>
      <c r="K31" s="281"/>
      <c r="L31" s="281"/>
      <c r="M31" s="281"/>
      <c r="N31" s="281"/>
      <c r="O31" s="282"/>
    </row>
    <row r="32" spans="2:17">
      <c r="B32" s="280"/>
      <c r="C32" s="281"/>
      <c r="D32" s="281"/>
      <c r="E32" s="281"/>
      <c r="F32" s="281"/>
      <c r="G32" s="281"/>
      <c r="H32" s="281"/>
      <c r="I32" s="281"/>
      <c r="J32" s="281"/>
      <c r="K32" s="281"/>
      <c r="L32" s="281"/>
      <c r="M32" s="281"/>
      <c r="N32" s="281"/>
      <c r="O32" s="282"/>
    </row>
    <row r="33" spans="1:16">
      <c r="B33" s="280"/>
      <c r="C33" s="281"/>
      <c r="D33" s="281"/>
      <c r="E33" s="281"/>
      <c r="F33" s="281"/>
      <c r="G33" s="281"/>
      <c r="H33" s="281"/>
      <c r="I33" s="281"/>
      <c r="J33" s="281"/>
      <c r="K33" s="281"/>
      <c r="L33" s="281"/>
      <c r="M33" s="281"/>
      <c r="N33" s="281"/>
      <c r="O33" s="282"/>
    </row>
    <row r="34" spans="1:16">
      <c r="B34" s="280"/>
      <c r="C34" s="281"/>
      <c r="D34" s="281"/>
      <c r="E34" s="281"/>
      <c r="F34" s="281"/>
      <c r="G34" s="281"/>
      <c r="H34" s="281"/>
      <c r="I34" s="281"/>
      <c r="J34" s="281"/>
      <c r="K34" s="281"/>
      <c r="L34" s="281"/>
      <c r="M34" s="281"/>
      <c r="N34" s="281"/>
      <c r="O34" s="282"/>
    </row>
    <row r="35" spans="1:16">
      <c r="B35" s="283"/>
      <c r="C35" s="284"/>
      <c r="D35" s="284"/>
      <c r="E35" s="284"/>
      <c r="F35" s="284"/>
      <c r="G35" s="284"/>
      <c r="H35" s="284"/>
      <c r="I35" s="284"/>
      <c r="J35" s="284"/>
      <c r="K35" s="284"/>
      <c r="L35" s="284"/>
      <c r="M35" s="284"/>
      <c r="N35" s="284"/>
      <c r="O35" s="285"/>
    </row>
    <row r="36" spans="1:16" s="136" customFormat="1">
      <c r="B36" s="133"/>
      <c r="C36" s="133"/>
      <c r="D36" s="133"/>
      <c r="E36" s="133"/>
      <c r="F36" s="133"/>
      <c r="G36" s="133"/>
      <c r="H36" s="133"/>
      <c r="I36" s="133"/>
      <c r="J36" s="133"/>
      <c r="K36" s="133"/>
      <c r="L36" s="133"/>
      <c r="M36" s="133"/>
      <c r="N36" s="133"/>
      <c r="O36" s="133"/>
    </row>
    <row r="37" spans="1:16">
      <c r="A37" s="18"/>
      <c r="B37" s="13" t="s">
        <v>37</v>
      </c>
      <c r="I37" s="10"/>
      <c r="J37" s="10"/>
      <c r="K37" s="10"/>
      <c r="L37" s="10"/>
      <c r="M37" s="10"/>
    </row>
    <row r="38" spans="1:16">
      <c r="A38" s="18"/>
      <c r="B38" s="277" t="s">
        <v>93</v>
      </c>
      <c r="C38" s="278"/>
      <c r="D38" s="278"/>
      <c r="E38" s="278"/>
      <c r="F38" s="278"/>
      <c r="G38" s="278"/>
      <c r="H38" s="278"/>
      <c r="I38" s="278"/>
      <c r="J38" s="278"/>
      <c r="K38" s="278"/>
      <c r="L38" s="278"/>
      <c r="M38" s="278"/>
      <c r="N38" s="278"/>
      <c r="O38" s="279"/>
    </row>
    <row r="39" spans="1:16">
      <c r="A39" s="18"/>
      <c r="B39" s="280"/>
      <c r="C39" s="281"/>
      <c r="D39" s="281"/>
      <c r="E39" s="281"/>
      <c r="F39" s="281"/>
      <c r="G39" s="281"/>
      <c r="H39" s="281"/>
      <c r="I39" s="281"/>
      <c r="J39" s="281"/>
      <c r="K39" s="281"/>
      <c r="L39" s="281"/>
      <c r="M39" s="281"/>
      <c r="N39" s="281"/>
      <c r="O39" s="282"/>
    </row>
    <row r="40" spans="1:16">
      <c r="B40" s="280"/>
      <c r="C40" s="281"/>
      <c r="D40" s="281"/>
      <c r="E40" s="281"/>
      <c r="F40" s="281"/>
      <c r="G40" s="281"/>
      <c r="H40" s="281"/>
      <c r="I40" s="281"/>
      <c r="J40" s="281"/>
      <c r="K40" s="281"/>
      <c r="L40" s="281"/>
      <c r="M40" s="281"/>
      <c r="N40" s="281"/>
      <c r="O40" s="282"/>
    </row>
    <row r="41" spans="1:16">
      <c r="B41" s="280"/>
      <c r="C41" s="281"/>
      <c r="D41" s="281"/>
      <c r="E41" s="281"/>
      <c r="F41" s="281"/>
      <c r="G41" s="281"/>
      <c r="H41" s="281"/>
      <c r="I41" s="281"/>
      <c r="J41" s="281"/>
      <c r="K41" s="281"/>
      <c r="L41" s="281"/>
      <c r="M41" s="281"/>
      <c r="N41" s="281"/>
      <c r="O41" s="282"/>
    </row>
    <row r="42" spans="1:16">
      <c r="B42" s="280"/>
      <c r="C42" s="281"/>
      <c r="D42" s="281"/>
      <c r="E42" s="281"/>
      <c r="F42" s="281"/>
      <c r="G42" s="281"/>
      <c r="H42" s="281"/>
      <c r="I42" s="281"/>
      <c r="J42" s="281"/>
      <c r="K42" s="281"/>
      <c r="L42" s="281"/>
      <c r="M42" s="281"/>
      <c r="N42" s="281"/>
      <c r="O42" s="282"/>
    </row>
    <row r="43" spans="1:16">
      <c r="B43" s="280"/>
      <c r="C43" s="281"/>
      <c r="D43" s="281"/>
      <c r="E43" s="281"/>
      <c r="F43" s="281"/>
      <c r="G43" s="281"/>
      <c r="H43" s="281"/>
      <c r="I43" s="281"/>
      <c r="J43" s="281"/>
      <c r="K43" s="281"/>
      <c r="L43" s="281"/>
      <c r="M43" s="281"/>
      <c r="N43" s="281"/>
      <c r="O43" s="282"/>
    </row>
    <row r="44" spans="1:16">
      <c r="B44" s="283"/>
      <c r="C44" s="284"/>
      <c r="D44" s="284"/>
      <c r="E44" s="284"/>
      <c r="F44" s="284"/>
      <c r="G44" s="284"/>
      <c r="H44" s="284"/>
      <c r="I44" s="284"/>
      <c r="J44" s="284"/>
      <c r="K44" s="284"/>
      <c r="L44" s="284"/>
      <c r="M44" s="284"/>
      <c r="N44" s="284"/>
      <c r="O44" s="285"/>
    </row>
    <row r="48" spans="1:16">
      <c r="P48" s="4">
        <v>25</v>
      </c>
    </row>
  </sheetData>
  <mergeCells count="19">
    <mergeCell ref="E2:H2"/>
    <mergeCell ref="B13:E13"/>
    <mergeCell ref="F13:H13"/>
    <mergeCell ref="I13:O13"/>
    <mergeCell ref="B14:E14"/>
    <mergeCell ref="F14:H14"/>
    <mergeCell ref="I14:O14"/>
    <mergeCell ref="B15:E15"/>
    <mergeCell ref="F15:H15"/>
    <mergeCell ref="I15:O15"/>
    <mergeCell ref="B16:E16"/>
    <mergeCell ref="F16:H16"/>
    <mergeCell ref="I16:O16"/>
    <mergeCell ref="B38:O44"/>
    <mergeCell ref="B17:E17"/>
    <mergeCell ref="F17:H17"/>
    <mergeCell ref="I17:O17"/>
    <mergeCell ref="B20:O26"/>
    <mergeCell ref="B29:O35"/>
  </mergeCells>
  <pageMargins left="0.5" right="0.25" top="0.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dimension ref="A1:P53"/>
  <sheetViews>
    <sheetView showGridLines="0" showRuler="0" showWhiteSpace="0" view="pageLayout" topLeftCell="A7" zoomScaleNormal="100" workbookViewId="0">
      <selection activeCell="A13" sqref="A13:XFD13"/>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 t="s">
        <v>65</v>
      </c>
      <c r="E1" s="2"/>
      <c r="F1" s="2"/>
      <c r="G1" s="2"/>
      <c r="H1" s="2"/>
      <c r="I1" s="2"/>
      <c r="J1" s="2"/>
      <c r="K1" s="2"/>
    </row>
    <row r="2" spans="2:15">
      <c r="B2" s="5" t="s">
        <v>2</v>
      </c>
      <c r="C2" s="6"/>
      <c r="D2" s="207" t="s">
        <v>66</v>
      </c>
      <c r="E2" s="207"/>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c r="B12" s="264" t="s">
        <v>27</v>
      </c>
      <c r="C12" s="207"/>
      <c r="D12" s="207"/>
      <c r="E12" s="208"/>
      <c r="F12" s="264" t="s">
        <v>28</v>
      </c>
      <c r="G12" s="207"/>
      <c r="H12" s="208"/>
      <c r="I12" s="264" t="s">
        <v>29</v>
      </c>
      <c r="J12" s="207"/>
      <c r="K12" s="207"/>
      <c r="L12" s="207"/>
      <c r="M12" s="207"/>
      <c r="N12" s="207"/>
      <c r="O12" s="208"/>
    </row>
    <row r="13" spans="2:15" s="172" customFormat="1" ht="15" customHeight="1">
      <c r="B13" s="265" t="s">
        <v>67</v>
      </c>
      <c r="C13" s="266"/>
      <c r="D13" s="266"/>
      <c r="E13" s="267"/>
      <c r="F13" s="265" t="s">
        <v>68</v>
      </c>
      <c r="G13" s="266"/>
      <c r="H13" s="267"/>
      <c r="I13" s="265" t="s">
        <v>69</v>
      </c>
      <c r="J13" s="266"/>
      <c r="K13" s="266"/>
      <c r="L13" s="266"/>
      <c r="M13" s="266"/>
      <c r="N13" s="266"/>
      <c r="O13" s="267"/>
    </row>
    <row r="14" spans="2:15">
      <c r="B14" s="264"/>
      <c r="C14" s="207"/>
      <c r="D14" s="207"/>
      <c r="E14" s="208"/>
      <c r="F14" s="264"/>
      <c r="G14" s="207"/>
      <c r="H14" s="208"/>
      <c r="I14" s="264"/>
      <c r="J14" s="207"/>
      <c r="K14" s="207"/>
      <c r="L14" s="207"/>
      <c r="M14" s="207"/>
      <c r="N14" s="207"/>
      <c r="O14" s="208"/>
    </row>
    <row r="15" spans="2:15">
      <c r="B15" s="14"/>
      <c r="C15" s="14"/>
      <c r="D15" s="14"/>
      <c r="E15" s="14"/>
      <c r="F15" s="14"/>
      <c r="G15" s="14"/>
      <c r="H15" s="14"/>
      <c r="I15" s="14"/>
      <c r="J15" s="14"/>
      <c r="K15" s="14"/>
      <c r="L15" s="14"/>
      <c r="M15" s="14"/>
      <c r="N15" s="14"/>
      <c r="O15" s="14"/>
    </row>
    <row r="16" spans="2:15">
      <c r="B16" s="13" t="s">
        <v>33</v>
      </c>
      <c r="C16" s="15"/>
      <c r="D16" s="15"/>
      <c r="E16" s="15"/>
      <c r="F16" s="15"/>
      <c r="G16" s="15"/>
      <c r="H16" s="15"/>
      <c r="I16" s="10"/>
      <c r="J16" s="10"/>
      <c r="K16" s="10"/>
      <c r="L16" s="10"/>
      <c r="M16" s="10"/>
    </row>
    <row r="17" spans="2:15" ht="15" customHeight="1">
      <c r="B17" s="268" t="s">
        <v>70</v>
      </c>
      <c r="C17" s="269"/>
      <c r="D17" s="269"/>
      <c r="E17" s="269"/>
      <c r="F17" s="269"/>
      <c r="G17" s="269"/>
      <c r="H17" s="269"/>
      <c r="I17" s="269"/>
      <c r="J17" s="269"/>
      <c r="K17" s="269"/>
      <c r="L17" s="269"/>
      <c r="M17" s="269"/>
      <c r="N17" s="269"/>
      <c r="O17" s="270"/>
    </row>
    <row r="18" spans="2:15">
      <c r="B18" s="271"/>
      <c r="C18" s="272"/>
      <c r="D18" s="272"/>
      <c r="E18" s="272"/>
      <c r="F18" s="272"/>
      <c r="G18" s="272"/>
      <c r="H18" s="272"/>
      <c r="I18" s="272"/>
      <c r="J18" s="272"/>
      <c r="K18" s="272"/>
      <c r="L18" s="272"/>
      <c r="M18" s="272"/>
      <c r="N18" s="272"/>
      <c r="O18" s="273"/>
    </row>
    <row r="19" spans="2:15">
      <c r="B19" s="271"/>
      <c r="C19" s="272"/>
      <c r="D19" s="272"/>
      <c r="E19" s="272"/>
      <c r="F19" s="272"/>
      <c r="G19" s="272"/>
      <c r="H19" s="272"/>
      <c r="I19" s="272"/>
      <c r="J19" s="272"/>
      <c r="K19" s="272"/>
      <c r="L19" s="272"/>
      <c r="M19" s="272"/>
      <c r="N19" s="272"/>
      <c r="O19" s="273"/>
    </row>
    <row r="20" spans="2:15">
      <c r="B20" s="271"/>
      <c r="C20" s="272"/>
      <c r="D20" s="272"/>
      <c r="E20" s="272"/>
      <c r="F20" s="272"/>
      <c r="G20" s="272"/>
      <c r="H20" s="272"/>
      <c r="I20" s="272"/>
      <c r="J20" s="272"/>
      <c r="K20" s="272"/>
      <c r="L20" s="272"/>
      <c r="M20" s="272"/>
      <c r="N20" s="272"/>
      <c r="O20" s="273"/>
    </row>
    <row r="21" spans="2:15" s="136" customFormat="1">
      <c r="B21" s="271"/>
      <c r="C21" s="272"/>
      <c r="D21" s="272"/>
      <c r="E21" s="272"/>
      <c r="F21" s="272"/>
      <c r="G21" s="272"/>
      <c r="H21" s="272"/>
      <c r="I21" s="272"/>
      <c r="J21" s="272"/>
      <c r="K21" s="272"/>
      <c r="L21" s="272"/>
      <c r="M21" s="272"/>
      <c r="N21" s="272"/>
      <c r="O21" s="273"/>
    </row>
    <row r="22" spans="2:15" s="136" customFormat="1">
      <c r="B22" s="271"/>
      <c r="C22" s="272"/>
      <c r="D22" s="272"/>
      <c r="E22" s="272"/>
      <c r="F22" s="272"/>
      <c r="G22" s="272"/>
      <c r="H22" s="272"/>
      <c r="I22" s="272"/>
      <c r="J22" s="272"/>
      <c r="K22" s="272"/>
      <c r="L22" s="272"/>
      <c r="M22" s="272"/>
      <c r="N22" s="272"/>
      <c r="O22" s="273"/>
    </row>
    <row r="23" spans="2:15">
      <c r="B23" s="271"/>
      <c r="C23" s="272"/>
      <c r="D23" s="272"/>
      <c r="E23" s="272"/>
      <c r="F23" s="272"/>
      <c r="G23" s="272"/>
      <c r="H23" s="272"/>
      <c r="I23" s="272"/>
      <c r="J23" s="272"/>
      <c r="K23" s="272"/>
      <c r="L23" s="272"/>
      <c r="M23" s="272"/>
      <c r="N23" s="272"/>
      <c r="O23" s="273"/>
    </row>
    <row r="24" spans="2:15">
      <c r="B24" s="271"/>
      <c r="C24" s="272"/>
      <c r="D24" s="272"/>
      <c r="E24" s="272"/>
      <c r="F24" s="272"/>
      <c r="G24" s="272"/>
      <c r="H24" s="272"/>
      <c r="I24" s="272"/>
      <c r="J24" s="272"/>
      <c r="K24" s="272"/>
      <c r="L24" s="272"/>
      <c r="M24" s="272"/>
      <c r="N24" s="272"/>
      <c r="O24" s="273"/>
    </row>
    <row r="25" spans="2:15">
      <c r="B25" s="274"/>
      <c r="C25" s="275"/>
      <c r="D25" s="275"/>
      <c r="E25" s="275"/>
      <c r="F25" s="275"/>
      <c r="G25" s="275"/>
      <c r="H25" s="275"/>
      <c r="I25" s="275"/>
      <c r="J25" s="275"/>
      <c r="K25" s="275"/>
      <c r="L25" s="275"/>
      <c r="M25" s="275"/>
      <c r="N25" s="275"/>
      <c r="O25" s="276"/>
    </row>
    <row r="26" spans="2:15">
      <c r="B26" s="16"/>
      <c r="C26" s="16"/>
      <c r="D26" s="16"/>
      <c r="E26" s="16"/>
      <c r="F26" s="16"/>
      <c r="G26" s="16"/>
      <c r="H26" s="16"/>
      <c r="I26" s="16"/>
      <c r="J26" s="16"/>
      <c r="K26" s="16"/>
      <c r="L26" s="16"/>
      <c r="M26" s="16"/>
      <c r="N26" s="16"/>
      <c r="O26" s="16"/>
    </row>
    <row r="27" spans="2:15">
      <c r="B27" s="13" t="s">
        <v>35</v>
      </c>
      <c r="I27" s="10"/>
      <c r="J27" s="10"/>
      <c r="K27" s="10"/>
      <c r="L27" s="10"/>
      <c r="M27" s="10"/>
    </row>
    <row r="28" spans="2:15" ht="15" customHeight="1">
      <c r="B28" s="277" t="s">
        <v>71</v>
      </c>
      <c r="C28" s="278"/>
      <c r="D28" s="278"/>
      <c r="E28" s="278"/>
      <c r="F28" s="278"/>
      <c r="G28" s="278"/>
      <c r="H28" s="278"/>
      <c r="I28" s="278"/>
      <c r="J28" s="278"/>
      <c r="K28" s="278"/>
      <c r="L28" s="278"/>
      <c r="M28" s="278"/>
      <c r="N28" s="278"/>
      <c r="O28" s="279"/>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0"/>
      <c r="C32" s="281"/>
      <c r="D32" s="281"/>
      <c r="E32" s="281"/>
      <c r="F32" s="281"/>
      <c r="G32" s="281"/>
      <c r="H32" s="281"/>
      <c r="I32" s="281"/>
      <c r="J32" s="281"/>
      <c r="K32" s="281"/>
      <c r="L32" s="281"/>
      <c r="M32" s="281"/>
      <c r="N32" s="281"/>
      <c r="O32" s="282"/>
    </row>
    <row r="33" spans="1:15">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3"/>
      <c r="C37" s="284"/>
      <c r="D37" s="284"/>
      <c r="E37" s="284"/>
      <c r="F37" s="284"/>
      <c r="G37" s="284"/>
      <c r="H37" s="284"/>
      <c r="I37" s="284"/>
      <c r="J37" s="284"/>
      <c r="K37" s="284"/>
      <c r="L37" s="284"/>
      <c r="M37" s="284"/>
      <c r="N37" s="284"/>
      <c r="O37" s="285"/>
    </row>
    <row r="38" spans="1:15">
      <c r="B38" s="17"/>
      <c r="C38" s="17"/>
      <c r="D38" s="17"/>
      <c r="E38" s="17"/>
      <c r="F38" s="17"/>
      <c r="G38" s="17"/>
      <c r="H38" s="17"/>
      <c r="I38" s="17"/>
      <c r="J38" s="17"/>
      <c r="K38" s="17"/>
      <c r="L38" s="17"/>
      <c r="M38" s="17"/>
      <c r="N38" s="17"/>
      <c r="O38" s="17"/>
    </row>
    <row r="39" spans="1:15">
      <c r="A39" s="18"/>
      <c r="B39" s="13" t="s">
        <v>37</v>
      </c>
      <c r="I39" s="10"/>
      <c r="J39" s="10"/>
      <c r="K39" s="10"/>
      <c r="L39" s="10"/>
      <c r="M39" s="10"/>
    </row>
    <row r="40" spans="1:15">
      <c r="A40" s="18"/>
      <c r="B40" s="277" t="s">
        <v>72</v>
      </c>
      <c r="C40" s="278"/>
      <c r="D40" s="278"/>
      <c r="E40" s="278"/>
      <c r="F40" s="278"/>
      <c r="G40" s="278"/>
      <c r="H40" s="278"/>
      <c r="I40" s="278"/>
      <c r="J40" s="278"/>
      <c r="K40" s="278"/>
      <c r="L40" s="278"/>
      <c r="M40" s="278"/>
      <c r="N40" s="278"/>
      <c r="O40" s="279"/>
    </row>
    <row r="41" spans="1:15">
      <c r="A41" s="18"/>
      <c r="B41" s="280"/>
      <c r="C41" s="281"/>
      <c r="D41" s="281"/>
      <c r="E41" s="281"/>
      <c r="F41" s="281"/>
      <c r="G41" s="281"/>
      <c r="H41" s="281"/>
      <c r="I41" s="281"/>
      <c r="J41" s="281"/>
      <c r="K41" s="281"/>
      <c r="L41" s="281"/>
      <c r="M41" s="281"/>
      <c r="N41" s="281"/>
      <c r="O41" s="282"/>
    </row>
    <row r="42" spans="1:15">
      <c r="B42" s="280"/>
      <c r="C42" s="281"/>
      <c r="D42" s="281"/>
      <c r="E42" s="281"/>
      <c r="F42" s="281"/>
      <c r="G42" s="281"/>
      <c r="H42" s="281"/>
      <c r="I42" s="281"/>
      <c r="J42" s="281"/>
      <c r="K42" s="281"/>
      <c r="L42" s="281"/>
      <c r="M42" s="281"/>
      <c r="N42" s="281"/>
      <c r="O42" s="282"/>
    </row>
    <row r="43" spans="1:15">
      <c r="B43" s="280"/>
      <c r="C43" s="281"/>
      <c r="D43" s="281"/>
      <c r="E43" s="281"/>
      <c r="F43" s="281"/>
      <c r="G43" s="281"/>
      <c r="H43" s="281"/>
      <c r="I43" s="281"/>
      <c r="J43" s="281"/>
      <c r="K43" s="281"/>
      <c r="L43" s="281"/>
      <c r="M43" s="281"/>
      <c r="N43" s="281"/>
      <c r="O43" s="282"/>
    </row>
    <row r="44" spans="1:15">
      <c r="B44" s="283"/>
      <c r="C44" s="284"/>
      <c r="D44" s="284"/>
      <c r="E44" s="284"/>
      <c r="F44" s="284"/>
      <c r="G44" s="284"/>
      <c r="H44" s="284"/>
      <c r="I44" s="284"/>
      <c r="J44" s="284"/>
      <c r="K44" s="284"/>
      <c r="L44" s="284"/>
      <c r="M44" s="284"/>
      <c r="N44" s="284"/>
      <c r="O44" s="285"/>
    </row>
    <row r="53" spans="16:16">
      <c r="P53" s="4">
        <v>26</v>
      </c>
    </row>
  </sheetData>
  <mergeCells count="13">
    <mergeCell ref="B40:O44"/>
    <mergeCell ref="D2:H2"/>
    <mergeCell ref="B12:E12"/>
    <mergeCell ref="F12:H12"/>
    <mergeCell ref="I12:O12"/>
    <mergeCell ref="B13:E13"/>
    <mergeCell ref="F13:H13"/>
    <mergeCell ref="I13:O13"/>
    <mergeCell ref="B14:E14"/>
    <mergeCell ref="F14:H14"/>
    <mergeCell ref="I14:O14"/>
    <mergeCell ref="B17:O25"/>
    <mergeCell ref="B28:O37"/>
  </mergeCells>
  <pageMargins left="0.5" right="0.25" top="0.5" bottom="0.75" header="0.3" footer="0.3"/>
  <pageSetup orientation="portrait" horizontalDpi="4294967293" r:id="rId1"/>
  <legacyDrawing r:id="rId2"/>
</worksheet>
</file>

<file path=xl/worksheets/sheet26.xml><?xml version="1.0" encoding="utf-8"?>
<worksheet xmlns="http://schemas.openxmlformats.org/spreadsheetml/2006/main" xmlns:r="http://schemas.openxmlformats.org/officeDocument/2006/relationships">
  <dimension ref="A1:P51"/>
  <sheetViews>
    <sheetView showGridLines="0" showRuler="0" showWhiteSpace="0" view="pageLayout" zoomScaleNormal="100" workbookViewId="0">
      <selection activeCell="A12" sqref="A12:XFD12"/>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17" t="s">
        <v>73</v>
      </c>
      <c r="E1" s="217"/>
      <c r="F1" s="217"/>
      <c r="G1" s="2"/>
      <c r="H1" s="2"/>
      <c r="I1" s="2"/>
      <c r="J1" s="2"/>
      <c r="K1" s="2"/>
    </row>
    <row r="2" spans="2:15">
      <c r="B2" s="5" t="s">
        <v>2</v>
      </c>
      <c r="C2" s="6"/>
      <c r="D2" s="207" t="s">
        <v>59</v>
      </c>
      <c r="E2" s="207"/>
      <c r="F2" s="207"/>
      <c r="G2" s="207"/>
      <c r="H2" s="207"/>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74</v>
      </c>
      <c r="C13" s="207"/>
      <c r="D13" s="207"/>
      <c r="E13" s="208"/>
      <c r="F13" s="264" t="s">
        <v>75</v>
      </c>
      <c r="G13" s="207"/>
      <c r="H13" s="208"/>
      <c r="I13" s="264" t="s">
        <v>76</v>
      </c>
      <c r="J13" s="207"/>
      <c r="K13" s="207"/>
      <c r="L13" s="207"/>
      <c r="M13" s="207"/>
      <c r="N13" s="207"/>
      <c r="O13" s="208"/>
    </row>
    <row r="14" spans="2:15">
      <c r="B14" s="264"/>
      <c r="C14" s="207"/>
      <c r="D14" s="207"/>
      <c r="E14" s="208"/>
      <c r="F14" s="264"/>
      <c r="G14" s="207"/>
      <c r="H14" s="208"/>
      <c r="I14" s="264"/>
      <c r="J14" s="207"/>
      <c r="K14" s="207"/>
      <c r="L14" s="207"/>
      <c r="M14" s="207"/>
      <c r="N14" s="207"/>
      <c r="O14" s="208"/>
    </row>
    <row r="15" spans="2:15">
      <c r="B15" s="14"/>
      <c r="C15" s="14"/>
      <c r="D15" s="14"/>
      <c r="E15" s="14"/>
      <c r="F15" s="14"/>
      <c r="G15" s="14"/>
      <c r="H15" s="14"/>
      <c r="I15" s="14"/>
      <c r="J15" s="14"/>
      <c r="K15" s="14"/>
      <c r="L15" s="14"/>
      <c r="M15" s="14"/>
      <c r="N15" s="14"/>
      <c r="O15" s="14"/>
    </row>
    <row r="16" spans="2:15">
      <c r="B16" s="13" t="s">
        <v>33</v>
      </c>
      <c r="C16" s="15"/>
      <c r="D16" s="15"/>
      <c r="E16" s="15"/>
      <c r="F16" s="15"/>
      <c r="G16" s="15"/>
      <c r="H16" s="15"/>
      <c r="I16" s="10"/>
      <c r="J16" s="10"/>
      <c r="K16" s="10"/>
      <c r="L16" s="10"/>
      <c r="M16" s="10"/>
    </row>
    <row r="17" spans="2:15" ht="15" customHeight="1">
      <c r="B17" s="268" t="s">
        <v>77</v>
      </c>
      <c r="C17" s="269"/>
      <c r="D17" s="269"/>
      <c r="E17" s="269"/>
      <c r="F17" s="269"/>
      <c r="G17" s="269"/>
      <c r="H17" s="269"/>
      <c r="I17" s="269"/>
      <c r="J17" s="269"/>
      <c r="K17" s="269"/>
      <c r="L17" s="269"/>
      <c r="M17" s="269"/>
      <c r="N17" s="269"/>
      <c r="O17" s="270"/>
    </row>
    <row r="18" spans="2:15">
      <c r="B18" s="271"/>
      <c r="C18" s="272"/>
      <c r="D18" s="272"/>
      <c r="E18" s="272"/>
      <c r="F18" s="272"/>
      <c r="G18" s="272"/>
      <c r="H18" s="272"/>
      <c r="I18" s="272"/>
      <c r="J18" s="272"/>
      <c r="K18" s="272"/>
      <c r="L18" s="272"/>
      <c r="M18" s="272"/>
      <c r="N18" s="272"/>
      <c r="O18" s="273"/>
    </row>
    <row r="19" spans="2:15">
      <c r="B19" s="271"/>
      <c r="C19" s="272"/>
      <c r="D19" s="272"/>
      <c r="E19" s="272"/>
      <c r="F19" s="272"/>
      <c r="G19" s="272"/>
      <c r="H19" s="272"/>
      <c r="I19" s="272"/>
      <c r="J19" s="272"/>
      <c r="K19" s="272"/>
      <c r="L19" s="272"/>
      <c r="M19" s="272"/>
      <c r="N19" s="272"/>
      <c r="O19" s="273"/>
    </row>
    <row r="20" spans="2:15">
      <c r="B20" s="274"/>
      <c r="C20" s="275"/>
      <c r="D20" s="275"/>
      <c r="E20" s="275"/>
      <c r="F20" s="275"/>
      <c r="G20" s="275"/>
      <c r="H20" s="275"/>
      <c r="I20" s="275"/>
      <c r="J20" s="275"/>
      <c r="K20" s="275"/>
      <c r="L20" s="275"/>
      <c r="M20" s="275"/>
      <c r="N20" s="275"/>
      <c r="O20" s="276"/>
    </row>
    <row r="21" spans="2:15">
      <c r="B21" s="16"/>
      <c r="C21" s="16"/>
      <c r="D21" s="16"/>
      <c r="E21" s="16"/>
      <c r="F21" s="16"/>
      <c r="G21" s="16"/>
      <c r="H21" s="16"/>
      <c r="I21" s="16"/>
      <c r="J21" s="16"/>
      <c r="K21" s="16"/>
      <c r="L21" s="16"/>
      <c r="M21" s="16"/>
      <c r="N21" s="16"/>
      <c r="O21" s="16"/>
    </row>
    <row r="22" spans="2:15">
      <c r="B22" s="13" t="s">
        <v>35</v>
      </c>
      <c r="I22" s="10"/>
      <c r="J22" s="10"/>
      <c r="K22" s="10"/>
      <c r="L22" s="10"/>
      <c r="M22" s="10"/>
    </row>
    <row r="23" spans="2:15" ht="15" customHeight="1">
      <c r="B23" s="277" t="s">
        <v>78</v>
      </c>
      <c r="C23" s="278"/>
      <c r="D23" s="278"/>
      <c r="E23" s="278"/>
      <c r="F23" s="278"/>
      <c r="G23" s="278"/>
      <c r="H23" s="278"/>
      <c r="I23" s="278"/>
      <c r="J23" s="278"/>
      <c r="K23" s="278"/>
      <c r="L23" s="278"/>
      <c r="M23" s="278"/>
      <c r="N23" s="278"/>
      <c r="O23" s="279"/>
    </row>
    <row r="24" spans="2:15">
      <c r="B24" s="280"/>
      <c r="C24" s="281"/>
      <c r="D24" s="281"/>
      <c r="E24" s="281"/>
      <c r="F24" s="281"/>
      <c r="G24" s="281"/>
      <c r="H24" s="281"/>
      <c r="I24" s="281"/>
      <c r="J24" s="281"/>
      <c r="K24" s="281"/>
      <c r="L24" s="281"/>
      <c r="M24" s="281"/>
      <c r="N24" s="281"/>
      <c r="O24" s="282"/>
    </row>
    <row r="25" spans="2:15">
      <c r="B25" s="280"/>
      <c r="C25" s="281"/>
      <c r="D25" s="281"/>
      <c r="E25" s="281"/>
      <c r="F25" s="281"/>
      <c r="G25" s="281"/>
      <c r="H25" s="281"/>
      <c r="I25" s="281"/>
      <c r="J25" s="281"/>
      <c r="K25" s="281"/>
      <c r="L25" s="281"/>
      <c r="M25" s="281"/>
      <c r="N25" s="281"/>
      <c r="O25" s="282"/>
    </row>
    <row r="26" spans="2:15">
      <c r="B26" s="280"/>
      <c r="C26" s="281"/>
      <c r="D26" s="281"/>
      <c r="E26" s="281"/>
      <c r="F26" s="281"/>
      <c r="G26" s="281"/>
      <c r="H26" s="281"/>
      <c r="I26" s="281"/>
      <c r="J26" s="281"/>
      <c r="K26" s="281"/>
      <c r="L26" s="281"/>
      <c r="M26" s="281"/>
      <c r="N26" s="281"/>
      <c r="O26" s="282"/>
    </row>
    <row r="27" spans="2:15">
      <c r="B27" s="280"/>
      <c r="C27" s="281"/>
      <c r="D27" s="281"/>
      <c r="E27" s="281"/>
      <c r="F27" s="281"/>
      <c r="G27" s="281"/>
      <c r="H27" s="281"/>
      <c r="I27" s="281"/>
      <c r="J27" s="281"/>
      <c r="K27" s="281"/>
      <c r="L27" s="281"/>
      <c r="M27" s="281"/>
      <c r="N27" s="281"/>
      <c r="O27" s="282"/>
    </row>
    <row r="28" spans="2:15">
      <c r="B28" s="280"/>
      <c r="C28" s="281"/>
      <c r="D28" s="281"/>
      <c r="E28" s="281"/>
      <c r="F28" s="281"/>
      <c r="G28" s="281"/>
      <c r="H28" s="281"/>
      <c r="I28" s="281"/>
      <c r="J28" s="281"/>
      <c r="K28" s="281"/>
      <c r="L28" s="281"/>
      <c r="M28" s="281"/>
      <c r="N28" s="281"/>
      <c r="O28" s="282"/>
    </row>
    <row r="29" spans="2:15">
      <c r="B29" s="280"/>
      <c r="C29" s="281"/>
      <c r="D29" s="281"/>
      <c r="E29" s="281"/>
      <c r="F29" s="281"/>
      <c r="G29" s="281"/>
      <c r="H29" s="281"/>
      <c r="I29" s="281"/>
      <c r="J29" s="281"/>
      <c r="K29" s="281"/>
      <c r="L29" s="281"/>
      <c r="M29" s="281"/>
      <c r="N29" s="281"/>
      <c r="O29" s="282"/>
    </row>
    <row r="30" spans="2:15">
      <c r="B30" s="280"/>
      <c r="C30" s="281"/>
      <c r="D30" s="281"/>
      <c r="E30" s="281"/>
      <c r="F30" s="281"/>
      <c r="G30" s="281"/>
      <c r="H30" s="281"/>
      <c r="I30" s="281"/>
      <c r="J30" s="281"/>
      <c r="K30" s="281"/>
      <c r="L30" s="281"/>
      <c r="M30" s="281"/>
      <c r="N30" s="281"/>
      <c r="O30" s="282"/>
    </row>
    <row r="31" spans="2:15">
      <c r="B31" s="280"/>
      <c r="C31" s="281"/>
      <c r="D31" s="281"/>
      <c r="E31" s="281"/>
      <c r="F31" s="281"/>
      <c r="G31" s="281"/>
      <c r="H31" s="281"/>
      <c r="I31" s="281"/>
      <c r="J31" s="281"/>
      <c r="K31" s="281"/>
      <c r="L31" s="281"/>
      <c r="M31" s="281"/>
      <c r="N31" s="281"/>
      <c r="O31" s="282"/>
    </row>
    <row r="32" spans="2:15">
      <c r="B32" s="280"/>
      <c r="C32" s="281"/>
      <c r="D32" s="281"/>
      <c r="E32" s="281"/>
      <c r="F32" s="281"/>
      <c r="G32" s="281"/>
      <c r="H32" s="281"/>
      <c r="I32" s="281"/>
      <c r="J32" s="281"/>
      <c r="K32" s="281"/>
      <c r="L32" s="281"/>
      <c r="M32" s="281"/>
      <c r="N32" s="281"/>
      <c r="O32" s="282"/>
    </row>
    <row r="33" spans="1:15">
      <c r="B33" s="283"/>
      <c r="C33" s="284"/>
      <c r="D33" s="284"/>
      <c r="E33" s="284"/>
      <c r="F33" s="284"/>
      <c r="G33" s="284"/>
      <c r="H33" s="284"/>
      <c r="I33" s="284"/>
      <c r="J33" s="284"/>
      <c r="K33" s="284"/>
      <c r="L33" s="284"/>
      <c r="M33" s="284"/>
      <c r="N33" s="284"/>
      <c r="O33" s="285"/>
    </row>
    <row r="34" spans="1:15">
      <c r="B34" s="17"/>
      <c r="C34" s="17"/>
      <c r="D34" s="17"/>
      <c r="E34" s="17"/>
      <c r="F34" s="17"/>
      <c r="G34" s="17"/>
      <c r="H34" s="17"/>
      <c r="I34" s="17"/>
      <c r="J34" s="17"/>
      <c r="K34" s="17"/>
      <c r="L34" s="17"/>
      <c r="M34" s="17"/>
      <c r="N34" s="17"/>
      <c r="O34" s="17"/>
    </row>
    <row r="35" spans="1:15">
      <c r="A35" s="18"/>
      <c r="B35" s="13" t="s">
        <v>37</v>
      </c>
      <c r="I35" s="10"/>
      <c r="J35" s="10"/>
      <c r="K35" s="10"/>
      <c r="L35" s="10"/>
      <c r="M35" s="10"/>
    </row>
    <row r="36" spans="1:15">
      <c r="A36" s="18"/>
      <c r="B36" s="277" t="s">
        <v>79</v>
      </c>
      <c r="C36" s="278"/>
      <c r="D36" s="278"/>
      <c r="E36" s="278"/>
      <c r="F36" s="278"/>
      <c r="G36" s="278"/>
      <c r="H36" s="278"/>
      <c r="I36" s="278"/>
      <c r="J36" s="278"/>
      <c r="K36" s="278"/>
      <c r="L36" s="278"/>
      <c r="M36" s="278"/>
      <c r="N36" s="278"/>
      <c r="O36" s="279"/>
    </row>
    <row r="37" spans="1:15">
      <c r="A37" s="18"/>
      <c r="B37" s="280"/>
      <c r="C37" s="281"/>
      <c r="D37" s="281"/>
      <c r="E37" s="281"/>
      <c r="F37" s="281"/>
      <c r="G37" s="281"/>
      <c r="H37" s="281"/>
      <c r="I37" s="281"/>
      <c r="J37" s="281"/>
      <c r="K37" s="281"/>
      <c r="L37" s="281"/>
      <c r="M37" s="281"/>
      <c r="N37" s="281"/>
      <c r="O37" s="282"/>
    </row>
    <row r="38" spans="1:15">
      <c r="B38" s="280"/>
      <c r="C38" s="281"/>
      <c r="D38" s="281"/>
      <c r="E38" s="281"/>
      <c r="F38" s="281"/>
      <c r="G38" s="281"/>
      <c r="H38" s="281"/>
      <c r="I38" s="281"/>
      <c r="J38" s="281"/>
      <c r="K38" s="281"/>
      <c r="L38" s="281"/>
      <c r="M38" s="281"/>
      <c r="N38" s="281"/>
      <c r="O38" s="282"/>
    </row>
    <row r="39" spans="1:15">
      <c r="B39" s="280"/>
      <c r="C39" s="281"/>
      <c r="D39" s="281"/>
      <c r="E39" s="281"/>
      <c r="F39" s="281"/>
      <c r="G39" s="281"/>
      <c r="H39" s="281"/>
      <c r="I39" s="281"/>
      <c r="J39" s="281"/>
      <c r="K39" s="281"/>
      <c r="L39" s="281"/>
      <c r="M39" s="281"/>
      <c r="N39" s="281"/>
      <c r="O39" s="282"/>
    </row>
    <row r="40" spans="1:15">
      <c r="B40" s="280"/>
      <c r="C40" s="281"/>
      <c r="D40" s="281"/>
      <c r="E40" s="281"/>
      <c r="F40" s="281"/>
      <c r="G40" s="281"/>
      <c r="H40" s="281"/>
      <c r="I40" s="281"/>
      <c r="J40" s="281"/>
      <c r="K40" s="281"/>
      <c r="L40" s="281"/>
      <c r="M40" s="281"/>
      <c r="N40" s="281"/>
      <c r="O40" s="282"/>
    </row>
    <row r="41" spans="1:15">
      <c r="B41" s="280"/>
      <c r="C41" s="281"/>
      <c r="D41" s="281"/>
      <c r="E41" s="281"/>
      <c r="F41" s="281"/>
      <c r="G41" s="281"/>
      <c r="H41" s="281"/>
      <c r="I41" s="281"/>
      <c r="J41" s="281"/>
      <c r="K41" s="281"/>
      <c r="L41" s="281"/>
      <c r="M41" s="281"/>
      <c r="N41" s="281"/>
      <c r="O41" s="282"/>
    </row>
    <row r="42" spans="1:15">
      <c r="B42" s="283"/>
      <c r="C42" s="284"/>
      <c r="D42" s="284"/>
      <c r="E42" s="284"/>
      <c r="F42" s="284"/>
      <c r="G42" s="284"/>
      <c r="H42" s="284"/>
      <c r="I42" s="284"/>
      <c r="J42" s="284"/>
      <c r="K42" s="284"/>
      <c r="L42" s="284"/>
      <c r="M42" s="284"/>
      <c r="N42" s="284"/>
      <c r="O42" s="285"/>
    </row>
    <row r="51" spans="16:16">
      <c r="P51" s="4">
        <v>27</v>
      </c>
    </row>
  </sheetData>
  <mergeCells count="14">
    <mergeCell ref="B36:O42"/>
    <mergeCell ref="D1:F1"/>
    <mergeCell ref="D2:H2"/>
    <mergeCell ref="B12:E12"/>
    <mergeCell ref="F12:H12"/>
    <mergeCell ref="I12:O12"/>
    <mergeCell ref="B13:E13"/>
    <mergeCell ref="F13:H13"/>
    <mergeCell ref="I13:O13"/>
    <mergeCell ref="B14:E14"/>
    <mergeCell ref="F14:H14"/>
    <mergeCell ref="I14:O14"/>
    <mergeCell ref="B17:O20"/>
    <mergeCell ref="B23:O33"/>
  </mergeCells>
  <pageMargins left="0.5" right="0.25" top="0.5" bottom="0.75" header="0.3" footer="0.3"/>
  <pageSetup orientation="portrait" horizontalDpi="4294967293" r:id="rId1"/>
  <legacyDrawing r:id="rId2"/>
</worksheet>
</file>

<file path=xl/worksheets/sheet27.xml><?xml version="1.0" encoding="utf-8"?>
<worksheet xmlns="http://schemas.openxmlformats.org/spreadsheetml/2006/main" xmlns:r="http://schemas.openxmlformats.org/officeDocument/2006/relationships">
  <dimension ref="A1:Q103"/>
  <sheetViews>
    <sheetView showGridLines="0" showRuler="0" view="pageLayout" zoomScaleNormal="100" workbookViewId="0">
      <selection activeCell="A11" sqref="A11:XFD11"/>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7.5703125" style="4" customWidth="1"/>
    <col min="16" max="16384" width="9.140625" style="4"/>
  </cols>
  <sheetData>
    <row r="1" spans="2:17">
      <c r="B1" s="1" t="s">
        <v>0</v>
      </c>
      <c r="C1" s="1"/>
      <c r="D1" s="14"/>
      <c r="E1" s="152" t="s">
        <v>1073</v>
      </c>
      <c r="F1" s="27"/>
      <c r="G1" s="27"/>
      <c r="H1" s="27"/>
      <c r="I1" s="27"/>
      <c r="J1" s="27"/>
      <c r="K1" s="27"/>
    </row>
    <row r="2" spans="2:17">
      <c r="B2" s="5" t="s">
        <v>2</v>
      </c>
      <c r="C2" s="6"/>
      <c r="D2" s="7"/>
      <c r="E2" s="207" t="s">
        <v>249</v>
      </c>
      <c r="F2" s="207"/>
      <c r="G2" s="207"/>
      <c r="H2" s="207"/>
      <c r="J2" s="4" t="s">
        <v>4</v>
      </c>
    </row>
    <row r="3" spans="2:17">
      <c r="B3" s="5"/>
      <c r="C3" s="6"/>
      <c r="D3" s="7"/>
      <c r="E3" s="7"/>
      <c r="F3" s="8"/>
      <c r="G3" s="8"/>
      <c r="H3" s="8"/>
      <c r="J3" s="9" t="s">
        <v>5</v>
      </c>
      <c r="K3" s="9" t="s">
        <v>6</v>
      </c>
      <c r="N3" s="4" t="s">
        <v>6</v>
      </c>
    </row>
    <row r="4" spans="2:17">
      <c r="B4" s="10"/>
      <c r="C4" s="11" t="s">
        <v>7</v>
      </c>
      <c r="D4" s="12"/>
      <c r="E4" s="7" t="s">
        <v>8</v>
      </c>
      <c r="G4" s="7"/>
    </row>
    <row r="5" spans="2:17">
      <c r="B5" s="1" t="s">
        <v>9</v>
      </c>
      <c r="Q5" s="105"/>
    </row>
    <row r="6" spans="2:17">
      <c r="C6" s="10" t="s">
        <v>10</v>
      </c>
      <c r="D6" s="10"/>
      <c r="F6" s="4" t="s">
        <v>11</v>
      </c>
      <c r="H6" s="4" t="s">
        <v>12</v>
      </c>
      <c r="J6" s="4" t="s">
        <v>13</v>
      </c>
    </row>
    <row r="7" spans="2:17">
      <c r="C7" s="10" t="s">
        <v>14</v>
      </c>
      <c r="D7" s="10"/>
      <c r="F7" s="4" t="s">
        <v>15</v>
      </c>
      <c r="H7" s="4" t="s">
        <v>16</v>
      </c>
      <c r="J7" s="4" t="s">
        <v>17</v>
      </c>
    </row>
    <row r="8" spans="2:17">
      <c r="C8" s="10" t="s">
        <v>18</v>
      </c>
      <c r="D8" s="10"/>
      <c r="F8" s="4" t="s">
        <v>19</v>
      </c>
      <c r="H8" s="4" t="s">
        <v>20</v>
      </c>
      <c r="J8" s="4" t="s">
        <v>21</v>
      </c>
    </row>
    <row r="9" spans="2:17">
      <c r="C9" s="10" t="s">
        <v>22</v>
      </c>
      <c r="D9" s="10"/>
      <c r="F9" s="4" t="s">
        <v>23</v>
      </c>
      <c r="H9" s="4" t="s">
        <v>24</v>
      </c>
      <c r="J9" s="4" t="s">
        <v>25</v>
      </c>
    </row>
    <row r="10" spans="2:17">
      <c r="B10" s="13" t="s">
        <v>26</v>
      </c>
    </row>
    <row r="11" spans="2:17" s="172" customFormat="1">
      <c r="B11" s="265" t="s">
        <v>27</v>
      </c>
      <c r="C11" s="266"/>
      <c r="D11" s="266"/>
      <c r="E11" s="267"/>
      <c r="F11" s="265" t="s">
        <v>28</v>
      </c>
      <c r="G11" s="266"/>
      <c r="H11" s="267"/>
      <c r="I11" s="265" t="s">
        <v>29</v>
      </c>
      <c r="J11" s="266"/>
      <c r="K11" s="266"/>
      <c r="L11" s="266"/>
      <c r="M11" s="266"/>
      <c r="N11" s="266"/>
      <c r="O11" s="267"/>
    </row>
    <row r="12" spans="2:17" ht="15" customHeight="1">
      <c r="B12" s="264" t="s">
        <v>103</v>
      </c>
      <c r="C12" s="207"/>
      <c r="D12" s="207"/>
      <c r="E12" s="208"/>
      <c r="F12" s="264" t="s">
        <v>104</v>
      </c>
      <c r="G12" s="207"/>
      <c r="H12" s="208"/>
      <c r="I12" s="264" t="s">
        <v>105</v>
      </c>
      <c r="J12" s="207"/>
      <c r="K12" s="207"/>
      <c r="L12" s="207"/>
      <c r="M12" s="207"/>
      <c r="N12" s="207"/>
      <c r="O12" s="208"/>
    </row>
    <row r="13" spans="2:17">
      <c r="B13" s="264" t="s">
        <v>49</v>
      </c>
      <c r="C13" s="207"/>
      <c r="D13" s="207"/>
      <c r="E13" s="208"/>
      <c r="F13" s="264" t="s">
        <v>250</v>
      </c>
      <c r="G13" s="207"/>
      <c r="H13" s="208"/>
      <c r="I13" s="264"/>
      <c r="J13" s="207"/>
      <c r="K13" s="207"/>
      <c r="L13" s="207"/>
      <c r="M13" s="207"/>
      <c r="N13" s="207"/>
      <c r="O13" s="208"/>
    </row>
    <row r="14" spans="2:17">
      <c r="B14" s="264" t="s">
        <v>74</v>
      </c>
      <c r="C14" s="207"/>
      <c r="D14" s="207"/>
      <c r="E14" s="208"/>
      <c r="F14" s="264" t="s">
        <v>250</v>
      </c>
      <c r="G14" s="207"/>
      <c r="H14" s="208"/>
      <c r="I14" s="264" t="s">
        <v>76</v>
      </c>
      <c r="J14" s="207"/>
      <c r="K14" s="207"/>
      <c r="L14" s="207"/>
      <c r="M14" s="207"/>
      <c r="N14" s="207"/>
      <c r="O14" s="208"/>
    </row>
    <row r="15" spans="2:17">
      <c r="B15" s="24" t="s">
        <v>95</v>
      </c>
      <c r="C15" s="25"/>
      <c r="D15" s="25"/>
      <c r="E15" s="26"/>
      <c r="F15" s="24" t="s">
        <v>251</v>
      </c>
      <c r="G15" s="25"/>
      <c r="H15" s="26"/>
      <c r="I15" s="24"/>
      <c r="J15" s="25"/>
      <c r="K15" s="25"/>
      <c r="L15" s="25"/>
      <c r="M15" s="25"/>
      <c r="N15" s="25"/>
      <c r="O15" s="26"/>
    </row>
    <row r="16" spans="2:17">
      <c r="B16" s="264" t="s">
        <v>97</v>
      </c>
      <c r="C16" s="207"/>
      <c r="D16" s="207"/>
      <c r="E16" s="208"/>
      <c r="F16" s="264" t="s">
        <v>98</v>
      </c>
      <c r="G16" s="207"/>
      <c r="H16" s="208"/>
      <c r="I16" s="264"/>
      <c r="J16" s="207"/>
      <c r="K16" s="207"/>
      <c r="L16" s="207"/>
      <c r="M16" s="207"/>
      <c r="N16" s="207"/>
      <c r="O16" s="208"/>
    </row>
    <row r="17" spans="2:15" s="136" customFormat="1">
      <c r="B17" s="148"/>
      <c r="C17" s="148"/>
      <c r="D17" s="148"/>
      <c r="E17" s="148"/>
      <c r="F17" s="148"/>
      <c r="G17" s="148"/>
      <c r="H17" s="148"/>
      <c r="I17" s="148"/>
      <c r="J17" s="148"/>
      <c r="K17" s="148"/>
      <c r="L17" s="148"/>
      <c r="M17" s="148"/>
      <c r="N17" s="148"/>
      <c r="O17" s="148"/>
    </row>
    <row r="18" spans="2:15">
      <c r="B18" s="13" t="s">
        <v>33</v>
      </c>
      <c r="C18" s="15"/>
      <c r="D18" s="15"/>
      <c r="E18" s="15"/>
      <c r="F18" s="15"/>
      <c r="G18" s="15"/>
      <c r="H18" s="15"/>
      <c r="I18" s="10"/>
      <c r="J18" s="10"/>
      <c r="K18" s="10"/>
      <c r="L18" s="10"/>
      <c r="M18" s="10"/>
    </row>
    <row r="19" spans="2:15" ht="15" customHeight="1">
      <c r="B19" s="268" t="s">
        <v>1091</v>
      </c>
      <c r="C19" s="269"/>
      <c r="D19" s="269"/>
      <c r="E19" s="269"/>
      <c r="F19" s="269"/>
      <c r="G19" s="269"/>
      <c r="H19" s="269"/>
      <c r="I19" s="269"/>
      <c r="J19" s="269"/>
      <c r="K19" s="269"/>
      <c r="L19" s="269"/>
      <c r="M19" s="269"/>
      <c r="N19" s="269"/>
      <c r="O19" s="270"/>
    </row>
    <row r="20" spans="2:15">
      <c r="B20" s="271"/>
      <c r="C20" s="272"/>
      <c r="D20" s="272"/>
      <c r="E20" s="272"/>
      <c r="F20" s="272"/>
      <c r="G20" s="272"/>
      <c r="H20" s="272"/>
      <c r="I20" s="272"/>
      <c r="J20" s="272"/>
      <c r="K20" s="272"/>
      <c r="L20" s="272"/>
      <c r="M20" s="272"/>
      <c r="N20" s="272"/>
      <c r="O20" s="273"/>
    </row>
    <row r="21" spans="2:15">
      <c r="B21" s="271"/>
      <c r="C21" s="272"/>
      <c r="D21" s="272"/>
      <c r="E21" s="272"/>
      <c r="F21" s="272"/>
      <c r="G21" s="272"/>
      <c r="H21" s="272"/>
      <c r="I21" s="272"/>
      <c r="J21" s="272"/>
      <c r="K21" s="272"/>
      <c r="L21" s="272"/>
      <c r="M21" s="272"/>
      <c r="N21" s="272"/>
      <c r="O21" s="273"/>
    </row>
    <row r="22" spans="2:15">
      <c r="B22" s="271"/>
      <c r="C22" s="272"/>
      <c r="D22" s="272"/>
      <c r="E22" s="272"/>
      <c r="F22" s="272"/>
      <c r="G22" s="272"/>
      <c r="H22" s="272"/>
      <c r="I22" s="272"/>
      <c r="J22" s="272"/>
      <c r="K22" s="272"/>
      <c r="L22" s="272"/>
      <c r="M22" s="272"/>
      <c r="N22" s="272"/>
      <c r="O22" s="273"/>
    </row>
    <row r="23" spans="2:15">
      <c r="B23" s="271"/>
      <c r="C23" s="272"/>
      <c r="D23" s="272"/>
      <c r="E23" s="272"/>
      <c r="F23" s="272"/>
      <c r="G23" s="272"/>
      <c r="H23" s="272"/>
      <c r="I23" s="272"/>
      <c r="J23" s="272"/>
      <c r="K23" s="272"/>
      <c r="L23" s="272"/>
      <c r="M23" s="272"/>
      <c r="N23" s="272"/>
      <c r="O23" s="273"/>
    </row>
    <row r="24" spans="2:15">
      <c r="B24" s="271"/>
      <c r="C24" s="272"/>
      <c r="D24" s="272"/>
      <c r="E24" s="272"/>
      <c r="F24" s="272"/>
      <c r="G24" s="272"/>
      <c r="H24" s="272"/>
      <c r="I24" s="272"/>
      <c r="J24" s="272"/>
      <c r="K24" s="272"/>
      <c r="L24" s="272"/>
      <c r="M24" s="272"/>
      <c r="N24" s="272"/>
      <c r="O24" s="273"/>
    </row>
    <row r="25" spans="2:15">
      <c r="B25" s="271"/>
      <c r="C25" s="272"/>
      <c r="D25" s="272"/>
      <c r="E25" s="272"/>
      <c r="F25" s="272"/>
      <c r="G25" s="272"/>
      <c r="H25" s="272"/>
      <c r="I25" s="272"/>
      <c r="J25" s="272"/>
      <c r="K25" s="272"/>
      <c r="L25" s="272"/>
      <c r="M25" s="272"/>
      <c r="N25" s="272"/>
      <c r="O25" s="273"/>
    </row>
    <row r="26" spans="2:15" ht="33" customHeight="1">
      <c r="B26" s="274"/>
      <c r="C26" s="275"/>
      <c r="D26" s="275"/>
      <c r="E26" s="275"/>
      <c r="F26" s="275"/>
      <c r="G26" s="275"/>
      <c r="H26" s="275"/>
      <c r="I26" s="275"/>
      <c r="J26" s="275"/>
      <c r="K26" s="275"/>
      <c r="L26" s="275"/>
      <c r="M26" s="275"/>
      <c r="N26" s="275"/>
      <c r="O26" s="276"/>
    </row>
    <row r="27" spans="2:15">
      <c r="B27" s="28"/>
      <c r="C27" s="28"/>
      <c r="D27" s="28"/>
      <c r="E27" s="28"/>
      <c r="F27" s="28"/>
      <c r="G27" s="28"/>
      <c r="H27" s="28"/>
      <c r="I27" s="28"/>
      <c r="J27" s="28"/>
      <c r="K27" s="28"/>
      <c r="L27" s="28"/>
      <c r="M27" s="28"/>
      <c r="N27" s="28"/>
      <c r="O27" s="28"/>
    </row>
    <row r="28" spans="2:15">
      <c r="B28" s="13" t="s">
        <v>35</v>
      </c>
      <c r="I28" s="10"/>
      <c r="J28" s="10"/>
      <c r="K28" s="10"/>
      <c r="L28" s="10"/>
      <c r="M28" s="10"/>
    </row>
    <row r="29" spans="2:15" ht="15" customHeight="1">
      <c r="B29" s="277" t="s">
        <v>1090</v>
      </c>
      <c r="C29" s="278"/>
      <c r="D29" s="278"/>
      <c r="E29" s="278"/>
      <c r="F29" s="278"/>
      <c r="G29" s="278"/>
      <c r="H29" s="278"/>
      <c r="I29" s="278"/>
      <c r="J29" s="278"/>
      <c r="K29" s="278"/>
      <c r="L29" s="278"/>
      <c r="M29" s="278"/>
      <c r="N29" s="278"/>
      <c r="O29" s="279"/>
    </row>
    <row r="30" spans="2:15" ht="15" customHeight="1">
      <c r="B30" s="280"/>
      <c r="C30" s="281"/>
      <c r="D30" s="281"/>
      <c r="E30" s="281"/>
      <c r="F30" s="281"/>
      <c r="G30" s="281"/>
      <c r="H30" s="281"/>
      <c r="I30" s="281"/>
      <c r="J30" s="281"/>
      <c r="K30" s="281"/>
      <c r="L30" s="281"/>
      <c r="M30" s="281"/>
      <c r="N30" s="281"/>
      <c r="O30" s="282"/>
    </row>
    <row r="31" spans="2:15" ht="15" customHeight="1">
      <c r="B31" s="280"/>
      <c r="C31" s="281"/>
      <c r="D31" s="281"/>
      <c r="E31" s="281"/>
      <c r="F31" s="281"/>
      <c r="G31" s="281"/>
      <c r="H31" s="281"/>
      <c r="I31" s="281"/>
      <c r="J31" s="281"/>
      <c r="K31" s="281"/>
      <c r="L31" s="281"/>
      <c r="M31" s="281"/>
      <c r="N31" s="281"/>
      <c r="O31" s="282"/>
    </row>
    <row r="32" spans="2:15" ht="15" customHeight="1">
      <c r="B32" s="280"/>
      <c r="C32" s="281"/>
      <c r="D32" s="281"/>
      <c r="E32" s="281"/>
      <c r="F32" s="281"/>
      <c r="G32" s="281"/>
      <c r="H32" s="281"/>
      <c r="I32" s="281"/>
      <c r="J32" s="281"/>
      <c r="K32" s="281"/>
      <c r="L32" s="281"/>
      <c r="M32" s="281"/>
      <c r="N32" s="281"/>
      <c r="O32" s="282"/>
    </row>
    <row r="33" spans="2:15" ht="15" customHeight="1">
      <c r="B33" s="280"/>
      <c r="C33" s="281"/>
      <c r="D33" s="281"/>
      <c r="E33" s="281"/>
      <c r="F33" s="281"/>
      <c r="G33" s="281"/>
      <c r="H33" s="281"/>
      <c r="I33" s="281"/>
      <c r="J33" s="281"/>
      <c r="K33" s="281"/>
      <c r="L33" s="281"/>
      <c r="M33" s="281"/>
      <c r="N33" s="281"/>
      <c r="O33" s="282"/>
    </row>
    <row r="34" spans="2:15" ht="15" customHeight="1">
      <c r="B34" s="280"/>
      <c r="C34" s="281"/>
      <c r="D34" s="281"/>
      <c r="E34" s="281"/>
      <c r="F34" s="281"/>
      <c r="G34" s="281"/>
      <c r="H34" s="281"/>
      <c r="I34" s="281"/>
      <c r="J34" s="281"/>
      <c r="K34" s="281"/>
      <c r="L34" s="281"/>
      <c r="M34" s="281"/>
      <c r="N34" s="281"/>
      <c r="O34" s="282"/>
    </row>
    <row r="35" spans="2:15" ht="15" customHeight="1">
      <c r="B35" s="280"/>
      <c r="C35" s="281"/>
      <c r="D35" s="281"/>
      <c r="E35" s="281"/>
      <c r="F35" s="281"/>
      <c r="G35" s="281"/>
      <c r="H35" s="281"/>
      <c r="I35" s="281"/>
      <c r="J35" s="281"/>
      <c r="K35" s="281"/>
      <c r="L35" s="281"/>
      <c r="M35" s="281"/>
      <c r="N35" s="281"/>
      <c r="O35" s="282"/>
    </row>
    <row r="36" spans="2:15" ht="15" customHeight="1">
      <c r="B36" s="280"/>
      <c r="C36" s="281"/>
      <c r="D36" s="281"/>
      <c r="E36" s="281"/>
      <c r="F36" s="281"/>
      <c r="G36" s="281"/>
      <c r="H36" s="281"/>
      <c r="I36" s="281"/>
      <c r="J36" s="281"/>
      <c r="K36" s="281"/>
      <c r="L36" s="281"/>
      <c r="M36" s="281"/>
      <c r="N36" s="281"/>
      <c r="O36" s="282"/>
    </row>
    <row r="37" spans="2:15" ht="15" customHeight="1">
      <c r="B37" s="280"/>
      <c r="C37" s="281"/>
      <c r="D37" s="281"/>
      <c r="E37" s="281"/>
      <c r="F37" s="281"/>
      <c r="G37" s="281"/>
      <c r="H37" s="281"/>
      <c r="I37" s="281"/>
      <c r="J37" s="281"/>
      <c r="K37" s="281"/>
      <c r="L37" s="281"/>
      <c r="M37" s="281"/>
      <c r="N37" s="281"/>
      <c r="O37" s="282"/>
    </row>
    <row r="38" spans="2:15" ht="15" customHeight="1">
      <c r="B38" s="280"/>
      <c r="C38" s="281"/>
      <c r="D38" s="281"/>
      <c r="E38" s="281"/>
      <c r="F38" s="281"/>
      <c r="G38" s="281"/>
      <c r="H38" s="281"/>
      <c r="I38" s="281"/>
      <c r="J38" s="281"/>
      <c r="K38" s="281"/>
      <c r="L38" s="281"/>
      <c r="M38" s="281"/>
      <c r="N38" s="281"/>
      <c r="O38" s="282"/>
    </row>
    <row r="39" spans="2:15" ht="15" customHeight="1">
      <c r="B39" s="280"/>
      <c r="C39" s="281"/>
      <c r="D39" s="281"/>
      <c r="E39" s="281"/>
      <c r="F39" s="281"/>
      <c r="G39" s="281"/>
      <c r="H39" s="281"/>
      <c r="I39" s="281"/>
      <c r="J39" s="281"/>
      <c r="K39" s="281"/>
      <c r="L39" s="281"/>
      <c r="M39" s="281"/>
      <c r="N39" s="281"/>
      <c r="O39" s="282"/>
    </row>
    <row r="40" spans="2:15" ht="15" customHeight="1">
      <c r="B40" s="280"/>
      <c r="C40" s="281"/>
      <c r="D40" s="281"/>
      <c r="E40" s="281"/>
      <c r="F40" s="281"/>
      <c r="G40" s="281"/>
      <c r="H40" s="281"/>
      <c r="I40" s="281"/>
      <c r="J40" s="281"/>
      <c r="K40" s="281"/>
      <c r="L40" s="281"/>
      <c r="M40" s="281"/>
      <c r="N40" s="281"/>
      <c r="O40" s="282"/>
    </row>
    <row r="41" spans="2:15" ht="15" customHeight="1">
      <c r="B41" s="280"/>
      <c r="C41" s="281"/>
      <c r="D41" s="281"/>
      <c r="E41" s="281"/>
      <c r="F41" s="281"/>
      <c r="G41" s="281"/>
      <c r="H41" s="281"/>
      <c r="I41" s="281"/>
      <c r="J41" s="281"/>
      <c r="K41" s="281"/>
      <c r="L41" s="281"/>
      <c r="M41" s="281"/>
      <c r="N41" s="281"/>
      <c r="O41" s="282"/>
    </row>
    <row r="42" spans="2:15" ht="15" customHeight="1">
      <c r="B42" s="280"/>
      <c r="C42" s="281"/>
      <c r="D42" s="281"/>
      <c r="E42" s="281"/>
      <c r="F42" s="281"/>
      <c r="G42" s="281"/>
      <c r="H42" s="281"/>
      <c r="I42" s="281"/>
      <c r="J42" s="281"/>
      <c r="K42" s="281"/>
      <c r="L42" s="281"/>
      <c r="M42" s="281"/>
      <c r="N42" s="281"/>
      <c r="O42" s="282"/>
    </row>
    <row r="43" spans="2:15" ht="15" customHeight="1">
      <c r="B43" s="280"/>
      <c r="C43" s="281"/>
      <c r="D43" s="281"/>
      <c r="E43" s="281"/>
      <c r="F43" s="281"/>
      <c r="G43" s="281"/>
      <c r="H43" s="281"/>
      <c r="I43" s="281"/>
      <c r="J43" s="281"/>
      <c r="K43" s="281"/>
      <c r="L43" s="281"/>
      <c r="M43" s="281"/>
      <c r="N43" s="281"/>
      <c r="O43" s="282"/>
    </row>
    <row r="44" spans="2:15" ht="15" customHeight="1">
      <c r="B44" s="280"/>
      <c r="C44" s="281"/>
      <c r="D44" s="281"/>
      <c r="E44" s="281"/>
      <c r="F44" s="281"/>
      <c r="G44" s="281"/>
      <c r="H44" s="281"/>
      <c r="I44" s="281"/>
      <c r="J44" s="281"/>
      <c r="K44" s="281"/>
      <c r="L44" s="281"/>
      <c r="M44" s="281"/>
      <c r="N44" s="281"/>
      <c r="O44" s="282"/>
    </row>
    <row r="45" spans="2:15">
      <c r="B45" s="280"/>
      <c r="C45" s="281"/>
      <c r="D45" s="281"/>
      <c r="E45" s="281"/>
      <c r="F45" s="281"/>
      <c r="G45" s="281"/>
      <c r="H45" s="281"/>
      <c r="I45" s="281"/>
      <c r="J45" s="281"/>
      <c r="K45" s="281"/>
      <c r="L45" s="281"/>
      <c r="M45" s="281"/>
      <c r="N45" s="281"/>
      <c r="O45" s="282"/>
    </row>
    <row r="46" spans="2:15">
      <c r="B46" s="280"/>
      <c r="C46" s="281"/>
      <c r="D46" s="281"/>
      <c r="E46" s="281"/>
      <c r="F46" s="281"/>
      <c r="G46" s="281"/>
      <c r="H46" s="281"/>
      <c r="I46" s="281"/>
      <c r="J46" s="281"/>
      <c r="K46" s="281"/>
      <c r="L46" s="281"/>
      <c r="M46" s="281"/>
      <c r="N46" s="281"/>
      <c r="O46" s="282"/>
    </row>
    <row r="47" spans="2:15">
      <c r="B47" s="280"/>
      <c r="C47" s="281"/>
      <c r="D47" s="281"/>
      <c r="E47" s="281"/>
      <c r="F47" s="281"/>
      <c r="G47" s="281"/>
      <c r="H47" s="281"/>
      <c r="I47" s="281"/>
      <c r="J47" s="281"/>
      <c r="K47" s="281"/>
      <c r="L47" s="281"/>
      <c r="M47" s="281"/>
      <c r="N47" s="281"/>
      <c r="O47" s="282"/>
    </row>
    <row r="48" spans="2:15">
      <c r="B48" s="280"/>
      <c r="C48" s="281"/>
      <c r="D48" s="281"/>
      <c r="E48" s="281"/>
      <c r="F48" s="281"/>
      <c r="G48" s="281"/>
      <c r="H48" s="281"/>
      <c r="I48" s="281"/>
      <c r="J48" s="281"/>
      <c r="K48" s="281"/>
      <c r="L48" s="281"/>
      <c r="M48" s="281"/>
      <c r="N48" s="281"/>
      <c r="O48" s="282"/>
    </row>
    <row r="49" spans="2:15">
      <c r="B49" s="280"/>
      <c r="C49" s="281"/>
      <c r="D49" s="281"/>
      <c r="E49" s="281"/>
      <c r="F49" s="281"/>
      <c r="G49" s="281"/>
      <c r="H49" s="281"/>
      <c r="I49" s="281"/>
      <c r="J49" s="281"/>
      <c r="K49" s="281"/>
      <c r="L49" s="281"/>
      <c r="M49" s="281"/>
      <c r="N49" s="281"/>
      <c r="O49" s="282"/>
    </row>
    <row r="50" spans="2:15" ht="19.5" customHeight="1">
      <c r="B50" s="280"/>
      <c r="C50" s="281"/>
      <c r="D50" s="281"/>
      <c r="E50" s="281"/>
      <c r="F50" s="281"/>
      <c r="G50" s="281"/>
      <c r="H50" s="281"/>
      <c r="I50" s="281"/>
      <c r="J50" s="281"/>
      <c r="K50" s="281"/>
      <c r="L50" s="281"/>
      <c r="M50" s="281"/>
      <c r="N50" s="281"/>
      <c r="O50" s="282"/>
    </row>
    <row r="51" spans="2:15">
      <c r="B51" s="280"/>
      <c r="C51" s="281"/>
      <c r="D51" s="281"/>
      <c r="E51" s="281"/>
      <c r="F51" s="281"/>
      <c r="G51" s="281"/>
      <c r="H51" s="281"/>
      <c r="I51" s="281"/>
      <c r="J51" s="281"/>
      <c r="K51" s="281"/>
      <c r="L51" s="281"/>
      <c r="M51" s="281"/>
      <c r="N51" s="281"/>
      <c r="O51" s="282"/>
    </row>
    <row r="52" spans="2:15">
      <c r="B52" s="280"/>
      <c r="C52" s="281"/>
      <c r="D52" s="281"/>
      <c r="E52" s="281"/>
      <c r="F52" s="281"/>
      <c r="G52" s="281"/>
      <c r="H52" s="281"/>
      <c r="I52" s="281"/>
      <c r="J52" s="281"/>
      <c r="K52" s="281"/>
      <c r="L52" s="281"/>
      <c r="M52" s="281"/>
      <c r="N52" s="281"/>
      <c r="O52" s="282"/>
    </row>
    <row r="53" spans="2:15">
      <c r="B53" s="280"/>
      <c r="C53" s="281"/>
      <c r="D53" s="281"/>
      <c r="E53" s="281"/>
      <c r="F53" s="281"/>
      <c r="G53" s="281"/>
      <c r="H53" s="281"/>
      <c r="I53" s="281"/>
      <c r="J53" s="281"/>
      <c r="K53" s="281"/>
      <c r="L53" s="281"/>
      <c r="M53" s="281"/>
      <c r="N53" s="281"/>
      <c r="O53" s="282"/>
    </row>
    <row r="54" spans="2:15">
      <c r="B54" s="280"/>
      <c r="C54" s="281"/>
      <c r="D54" s="281"/>
      <c r="E54" s="281"/>
      <c r="F54" s="281"/>
      <c r="G54" s="281"/>
      <c r="H54" s="281"/>
      <c r="I54" s="281"/>
      <c r="J54" s="281"/>
      <c r="K54" s="281"/>
      <c r="L54" s="281"/>
      <c r="M54" s="281"/>
      <c r="N54" s="281"/>
      <c r="O54" s="282"/>
    </row>
    <row r="55" spans="2:15">
      <c r="B55" s="280"/>
      <c r="C55" s="281"/>
      <c r="D55" s="281"/>
      <c r="E55" s="281"/>
      <c r="F55" s="281"/>
      <c r="G55" s="281"/>
      <c r="H55" s="281"/>
      <c r="I55" s="281"/>
      <c r="J55" s="281"/>
      <c r="K55" s="281"/>
      <c r="L55" s="281"/>
      <c r="M55" s="281"/>
      <c r="N55" s="281"/>
      <c r="O55" s="282"/>
    </row>
    <row r="56" spans="2:15">
      <c r="B56" s="280"/>
      <c r="C56" s="281"/>
      <c r="D56" s="281"/>
      <c r="E56" s="281"/>
      <c r="F56" s="281"/>
      <c r="G56" s="281"/>
      <c r="H56" s="281"/>
      <c r="I56" s="281"/>
      <c r="J56" s="281"/>
      <c r="K56" s="281"/>
      <c r="L56" s="281"/>
      <c r="M56" s="281"/>
      <c r="N56" s="281"/>
      <c r="O56" s="282"/>
    </row>
    <row r="57" spans="2:15">
      <c r="B57" s="280"/>
      <c r="C57" s="281"/>
      <c r="D57" s="281"/>
      <c r="E57" s="281"/>
      <c r="F57" s="281"/>
      <c r="G57" s="281"/>
      <c r="H57" s="281"/>
      <c r="I57" s="281"/>
      <c r="J57" s="281"/>
      <c r="K57" s="281"/>
      <c r="L57" s="281"/>
      <c r="M57" s="281"/>
      <c r="N57" s="281"/>
      <c r="O57" s="282"/>
    </row>
    <row r="58" spans="2:15">
      <c r="B58" s="280"/>
      <c r="C58" s="281"/>
      <c r="D58" s="281"/>
      <c r="E58" s="281"/>
      <c r="F58" s="281"/>
      <c r="G58" s="281"/>
      <c r="H58" s="281"/>
      <c r="I58" s="281"/>
      <c r="J58" s="281"/>
      <c r="K58" s="281"/>
      <c r="L58" s="281"/>
      <c r="M58" s="281"/>
      <c r="N58" s="281"/>
      <c r="O58" s="282"/>
    </row>
    <row r="59" spans="2:15">
      <c r="B59" s="280"/>
      <c r="C59" s="281"/>
      <c r="D59" s="281"/>
      <c r="E59" s="281"/>
      <c r="F59" s="281"/>
      <c r="G59" s="281"/>
      <c r="H59" s="281"/>
      <c r="I59" s="281"/>
      <c r="J59" s="281"/>
      <c r="K59" s="281"/>
      <c r="L59" s="281"/>
      <c r="M59" s="281"/>
      <c r="N59" s="281"/>
      <c r="O59" s="282"/>
    </row>
    <row r="60" spans="2:15">
      <c r="B60" s="280"/>
      <c r="C60" s="281"/>
      <c r="D60" s="281"/>
      <c r="E60" s="281"/>
      <c r="F60" s="281"/>
      <c r="G60" s="281"/>
      <c r="H60" s="281"/>
      <c r="I60" s="281"/>
      <c r="J60" s="281"/>
      <c r="K60" s="281"/>
      <c r="L60" s="281"/>
      <c r="M60" s="281"/>
      <c r="N60" s="281"/>
      <c r="O60" s="282"/>
    </row>
    <row r="61" spans="2:15">
      <c r="B61" s="280"/>
      <c r="C61" s="281"/>
      <c r="D61" s="281"/>
      <c r="E61" s="281"/>
      <c r="F61" s="281"/>
      <c r="G61" s="281"/>
      <c r="H61" s="281"/>
      <c r="I61" s="281"/>
      <c r="J61" s="281"/>
      <c r="K61" s="281"/>
      <c r="L61" s="281"/>
      <c r="M61" s="281"/>
      <c r="N61" s="281"/>
      <c r="O61" s="282"/>
    </row>
    <row r="62" spans="2:15">
      <c r="B62" s="280"/>
      <c r="C62" s="281"/>
      <c r="D62" s="281"/>
      <c r="E62" s="281"/>
      <c r="F62" s="281"/>
      <c r="G62" s="281"/>
      <c r="H62" s="281"/>
      <c r="I62" s="281"/>
      <c r="J62" s="281"/>
      <c r="K62" s="281"/>
      <c r="L62" s="281"/>
      <c r="M62" s="281"/>
      <c r="N62" s="281"/>
      <c r="O62" s="282"/>
    </row>
    <row r="63" spans="2:15">
      <c r="B63" s="280"/>
      <c r="C63" s="281"/>
      <c r="D63" s="281"/>
      <c r="E63" s="281"/>
      <c r="F63" s="281"/>
      <c r="G63" s="281"/>
      <c r="H63" s="281"/>
      <c r="I63" s="281"/>
      <c r="J63" s="281"/>
      <c r="K63" s="281"/>
      <c r="L63" s="281"/>
      <c r="M63" s="281"/>
      <c r="N63" s="281"/>
      <c r="O63" s="282"/>
    </row>
    <row r="64" spans="2:15">
      <c r="B64" s="280"/>
      <c r="C64" s="281"/>
      <c r="D64" s="281"/>
      <c r="E64" s="281"/>
      <c r="F64" s="281"/>
      <c r="G64" s="281"/>
      <c r="H64" s="281"/>
      <c r="I64" s="281"/>
      <c r="J64" s="281"/>
      <c r="K64" s="281"/>
      <c r="L64" s="281"/>
      <c r="M64" s="281"/>
      <c r="N64" s="281"/>
      <c r="O64" s="282"/>
    </row>
    <row r="65" spans="1:15">
      <c r="B65" s="280"/>
      <c r="C65" s="281"/>
      <c r="D65" s="281"/>
      <c r="E65" s="281"/>
      <c r="F65" s="281"/>
      <c r="G65" s="281"/>
      <c r="H65" s="281"/>
      <c r="I65" s="281"/>
      <c r="J65" s="281"/>
      <c r="K65" s="281"/>
      <c r="L65" s="281"/>
      <c r="M65" s="281"/>
      <c r="N65" s="281"/>
      <c r="O65" s="282"/>
    </row>
    <row r="66" spans="1:15">
      <c r="B66" s="280"/>
      <c r="C66" s="281"/>
      <c r="D66" s="281"/>
      <c r="E66" s="281"/>
      <c r="F66" s="281"/>
      <c r="G66" s="281"/>
      <c r="H66" s="281"/>
      <c r="I66" s="281"/>
      <c r="J66" s="281"/>
      <c r="K66" s="281"/>
      <c r="L66" s="281"/>
      <c r="M66" s="281"/>
      <c r="N66" s="281"/>
      <c r="O66" s="282"/>
    </row>
    <row r="67" spans="1:15">
      <c r="B67" s="280"/>
      <c r="C67" s="281"/>
      <c r="D67" s="281"/>
      <c r="E67" s="281"/>
      <c r="F67" s="281"/>
      <c r="G67" s="281"/>
      <c r="H67" s="281"/>
      <c r="I67" s="281"/>
      <c r="J67" s="281"/>
      <c r="K67" s="281"/>
      <c r="L67" s="281"/>
      <c r="M67" s="281"/>
      <c r="N67" s="281"/>
      <c r="O67" s="282"/>
    </row>
    <row r="68" spans="1:15">
      <c r="B68" s="280"/>
      <c r="C68" s="281"/>
      <c r="D68" s="281"/>
      <c r="E68" s="281"/>
      <c r="F68" s="281"/>
      <c r="G68" s="281"/>
      <c r="H68" s="281"/>
      <c r="I68" s="281"/>
      <c r="J68" s="281"/>
      <c r="K68" s="281"/>
      <c r="L68" s="281"/>
      <c r="M68" s="281"/>
      <c r="N68" s="281"/>
      <c r="O68" s="282"/>
    </row>
    <row r="69" spans="1:15">
      <c r="B69" s="280"/>
      <c r="C69" s="281"/>
      <c r="D69" s="281"/>
      <c r="E69" s="281"/>
      <c r="F69" s="281"/>
      <c r="G69" s="281"/>
      <c r="H69" s="281"/>
      <c r="I69" s="281"/>
      <c r="J69" s="281"/>
      <c r="K69" s="281"/>
      <c r="L69" s="281"/>
      <c r="M69" s="281"/>
      <c r="N69" s="281"/>
      <c r="O69" s="282"/>
    </row>
    <row r="70" spans="1:15">
      <c r="B70" s="280"/>
      <c r="C70" s="281"/>
      <c r="D70" s="281"/>
      <c r="E70" s="281"/>
      <c r="F70" s="281"/>
      <c r="G70" s="281"/>
      <c r="H70" s="281"/>
      <c r="I70" s="281"/>
      <c r="J70" s="281"/>
      <c r="K70" s="281"/>
      <c r="L70" s="281"/>
      <c r="M70" s="281"/>
      <c r="N70" s="281"/>
      <c r="O70" s="282"/>
    </row>
    <row r="71" spans="1:15">
      <c r="B71" s="283"/>
      <c r="C71" s="284"/>
      <c r="D71" s="284"/>
      <c r="E71" s="284"/>
      <c r="F71" s="284"/>
      <c r="G71" s="284"/>
      <c r="H71" s="284"/>
      <c r="I71" s="284"/>
      <c r="J71" s="284"/>
      <c r="K71" s="284"/>
      <c r="L71" s="284"/>
      <c r="M71" s="284"/>
      <c r="N71" s="284"/>
      <c r="O71" s="285"/>
    </row>
    <row r="72" spans="1:15">
      <c r="B72" s="29"/>
      <c r="C72" s="29"/>
      <c r="D72" s="29"/>
      <c r="E72" s="29"/>
      <c r="F72" s="29"/>
      <c r="G72" s="29"/>
      <c r="H72" s="29"/>
      <c r="I72" s="29"/>
      <c r="J72" s="29"/>
      <c r="K72" s="29"/>
      <c r="L72" s="29"/>
      <c r="M72" s="29"/>
      <c r="N72" s="29"/>
      <c r="O72" s="29"/>
    </row>
    <row r="73" spans="1:15">
      <c r="A73" s="18"/>
      <c r="B73" s="13" t="s">
        <v>37</v>
      </c>
      <c r="I73" s="10"/>
      <c r="J73" s="10"/>
      <c r="K73" s="10"/>
      <c r="L73" s="10"/>
      <c r="M73" s="10"/>
    </row>
    <row r="74" spans="1:15">
      <c r="A74" s="18"/>
      <c r="B74" s="277" t="s">
        <v>252</v>
      </c>
      <c r="C74" s="278"/>
      <c r="D74" s="278"/>
      <c r="E74" s="278"/>
      <c r="F74" s="278"/>
      <c r="G74" s="278"/>
      <c r="H74" s="278"/>
      <c r="I74" s="278"/>
      <c r="J74" s="278"/>
      <c r="K74" s="278"/>
      <c r="L74" s="278"/>
      <c r="M74" s="278"/>
      <c r="N74" s="278"/>
      <c r="O74" s="279"/>
    </row>
    <row r="75" spans="1:15">
      <c r="A75" s="18"/>
      <c r="B75" s="280"/>
      <c r="C75" s="281"/>
      <c r="D75" s="281"/>
      <c r="E75" s="281"/>
      <c r="F75" s="281"/>
      <c r="G75" s="281"/>
      <c r="H75" s="281"/>
      <c r="I75" s="281"/>
      <c r="J75" s="281"/>
      <c r="K75" s="281"/>
      <c r="L75" s="281"/>
      <c r="M75" s="281"/>
      <c r="N75" s="281"/>
      <c r="O75" s="282"/>
    </row>
    <row r="76" spans="1:15">
      <c r="B76" s="280"/>
      <c r="C76" s="281"/>
      <c r="D76" s="281"/>
      <c r="E76" s="281"/>
      <c r="F76" s="281"/>
      <c r="G76" s="281"/>
      <c r="H76" s="281"/>
      <c r="I76" s="281"/>
      <c r="J76" s="281"/>
      <c r="K76" s="281"/>
      <c r="L76" s="281"/>
      <c r="M76" s="281"/>
      <c r="N76" s="281"/>
      <c r="O76" s="282"/>
    </row>
    <row r="77" spans="1:15">
      <c r="B77" s="280"/>
      <c r="C77" s="281"/>
      <c r="D77" s="281"/>
      <c r="E77" s="281"/>
      <c r="F77" s="281"/>
      <c r="G77" s="281"/>
      <c r="H77" s="281"/>
      <c r="I77" s="281"/>
      <c r="J77" s="281"/>
      <c r="K77" s="281"/>
      <c r="L77" s="281"/>
      <c r="M77" s="281"/>
      <c r="N77" s="281"/>
      <c r="O77" s="282"/>
    </row>
    <row r="78" spans="1:15">
      <c r="B78" s="280"/>
      <c r="C78" s="281"/>
      <c r="D78" s="281"/>
      <c r="E78" s="281"/>
      <c r="F78" s="281"/>
      <c r="G78" s="281"/>
      <c r="H78" s="281"/>
      <c r="I78" s="281"/>
      <c r="J78" s="281"/>
      <c r="K78" s="281"/>
      <c r="L78" s="281"/>
      <c r="M78" s="281"/>
      <c r="N78" s="281"/>
      <c r="O78" s="282"/>
    </row>
    <row r="79" spans="1:15">
      <c r="B79" s="280"/>
      <c r="C79" s="281"/>
      <c r="D79" s="281"/>
      <c r="E79" s="281"/>
      <c r="F79" s="281"/>
      <c r="G79" s="281"/>
      <c r="H79" s="281"/>
      <c r="I79" s="281"/>
      <c r="J79" s="281"/>
      <c r="K79" s="281"/>
      <c r="L79" s="281"/>
      <c r="M79" s="281"/>
      <c r="N79" s="281"/>
      <c r="O79" s="282"/>
    </row>
    <row r="80" spans="1:15">
      <c r="B80" s="283"/>
      <c r="C80" s="284"/>
      <c r="D80" s="284"/>
      <c r="E80" s="284"/>
      <c r="F80" s="284"/>
      <c r="G80" s="284"/>
      <c r="H80" s="284"/>
      <c r="I80" s="284"/>
      <c r="J80" s="284"/>
      <c r="K80" s="284"/>
      <c r="L80" s="284"/>
      <c r="M80" s="284"/>
      <c r="N80" s="284"/>
      <c r="O80" s="285"/>
    </row>
    <row r="103" spans="15:15">
      <c r="O103" s="4">
        <v>29</v>
      </c>
    </row>
  </sheetData>
  <mergeCells count="19">
    <mergeCell ref="E2:H2"/>
    <mergeCell ref="B11:E11"/>
    <mergeCell ref="F11:H11"/>
    <mergeCell ref="I11:O11"/>
    <mergeCell ref="B12:E12"/>
    <mergeCell ref="F12:H12"/>
    <mergeCell ref="I12:O12"/>
    <mergeCell ref="B74:O80"/>
    <mergeCell ref="B13:E13"/>
    <mergeCell ref="F13:H13"/>
    <mergeCell ref="I13:O13"/>
    <mergeCell ref="B14:E14"/>
    <mergeCell ref="F14:H14"/>
    <mergeCell ref="I14:O14"/>
    <mergeCell ref="B16:E16"/>
    <mergeCell ref="F16:H16"/>
    <mergeCell ref="I16:O16"/>
    <mergeCell ref="B19:O26"/>
    <mergeCell ref="B29:O71"/>
  </mergeCells>
  <pageMargins left="0.5" right="0.25" top="0.5" bottom="0.75" header="0.3" footer="0.3"/>
  <pageSetup orientation="portrait" horizontalDpi="4294967293" r:id="rId1"/>
  <legacyDrawing r:id="rId2"/>
</worksheet>
</file>

<file path=xl/worksheets/sheet28.xml><?xml version="1.0" encoding="utf-8"?>
<worksheet xmlns="http://schemas.openxmlformats.org/spreadsheetml/2006/main" xmlns:r="http://schemas.openxmlformats.org/officeDocument/2006/relationships">
  <dimension ref="A1:P49"/>
  <sheetViews>
    <sheetView showGridLines="0" showRuler="0" showWhiteSpace="0" view="pageLayout" zoomScaleNormal="100" workbookViewId="0">
      <selection activeCell="A12" sqref="A12:XFD12"/>
    </sheetView>
  </sheetViews>
  <sheetFormatPr defaultRowHeight="14.25"/>
  <cols>
    <col min="1" max="1" width="4.5703125" style="4" customWidth="1"/>
    <col min="2" max="2" width="3.85546875" style="4" customWidth="1"/>
    <col min="3" max="3" width="12.28515625" style="4" customWidth="1"/>
    <col min="4" max="4" width="3" style="4" customWidth="1"/>
    <col min="5" max="5" width="3.42578125" style="4" customWidth="1"/>
    <col min="6" max="6" width="22.85546875" style="4" customWidth="1"/>
    <col min="7" max="7" width="3" style="4" customWidth="1"/>
    <col min="8" max="8" width="15.85546875" style="4" customWidth="1"/>
    <col min="9" max="9" width="3.5703125" style="4" customWidth="1"/>
    <col min="10" max="10" width="8" style="4" customWidth="1"/>
    <col min="11" max="11" width="18" style="4" hidden="1" customWidth="1"/>
    <col min="12" max="12" width="2.7109375" style="4" customWidth="1"/>
    <col min="13" max="13" width="9.140625" style="4" hidden="1" customWidth="1"/>
    <col min="14" max="14" width="3.85546875" style="4" customWidth="1"/>
    <col min="15" max="15" width="3.140625" style="4" customWidth="1"/>
    <col min="16" max="16384" width="9.140625" style="4"/>
  </cols>
  <sheetData>
    <row r="1" spans="2:15">
      <c r="B1" s="1" t="s">
        <v>0</v>
      </c>
      <c r="C1" s="1"/>
      <c r="D1" s="2" t="s">
        <v>80</v>
      </c>
      <c r="E1" s="2"/>
      <c r="F1" s="2"/>
      <c r="G1" s="2"/>
      <c r="H1" s="2"/>
      <c r="I1" s="2"/>
      <c r="J1" s="2"/>
      <c r="K1" s="2"/>
    </row>
    <row r="2" spans="2:15">
      <c r="B2" s="5" t="s">
        <v>2</v>
      </c>
      <c r="C2" s="6"/>
      <c r="D2" s="289" t="s">
        <v>3</v>
      </c>
      <c r="E2" s="289"/>
      <c r="F2" s="289"/>
      <c r="G2" s="289"/>
      <c r="H2" s="289"/>
      <c r="J2" s="4" t="s">
        <v>4</v>
      </c>
    </row>
    <row r="3" spans="2:15">
      <c r="B3" s="5"/>
      <c r="C3" s="6"/>
      <c r="D3" s="7"/>
      <c r="E3" s="7"/>
      <c r="F3" s="8"/>
      <c r="G3" s="8"/>
      <c r="H3" s="8"/>
      <c r="J3" s="9" t="s">
        <v>5</v>
      </c>
      <c r="K3" s="9" t="s">
        <v>6</v>
      </c>
      <c r="N3" s="4" t="s">
        <v>6</v>
      </c>
    </row>
    <row r="4" spans="2:15">
      <c r="B4" s="10"/>
      <c r="C4" s="11" t="s">
        <v>7</v>
      </c>
      <c r="D4" s="12"/>
      <c r="E4" s="7" t="s">
        <v>8</v>
      </c>
      <c r="G4" s="7"/>
    </row>
    <row r="5" spans="2:15">
      <c r="B5" s="1" t="s">
        <v>9</v>
      </c>
    </row>
    <row r="6" spans="2:15">
      <c r="C6" s="10" t="s">
        <v>10</v>
      </c>
      <c r="D6" s="10"/>
      <c r="F6" s="4" t="s">
        <v>11</v>
      </c>
      <c r="H6" s="4" t="s">
        <v>12</v>
      </c>
      <c r="J6" s="4" t="s">
        <v>13</v>
      </c>
    </row>
    <row r="7" spans="2:15">
      <c r="C7" s="10" t="s">
        <v>14</v>
      </c>
      <c r="D7" s="10"/>
      <c r="F7" s="4" t="s">
        <v>15</v>
      </c>
      <c r="H7" s="4" t="s">
        <v>16</v>
      </c>
      <c r="J7" s="4" t="s">
        <v>17</v>
      </c>
    </row>
    <row r="8" spans="2:15">
      <c r="C8" s="10" t="s">
        <v>18</v>
      </c>
      <c r="D8" s="10"/>
      <c r="F8" s="4" t="s">
        <v>19</v>
      </c>
      <c r="H8" s="4" t="s">
        <v>20</v>
      </c>
      <c r="J8" s="4" t="s">
        <v>21</v>
      </c>
    </row>
    <row r="9" spans="2:15">
      <c r="C9" s="10" t="s">
        <v>22</v>
      </c>
      <c r="D9" s="10"/>
      <c r="F9" s="4" t="s">
        <v>23</v>
      </c>
      <c r="H9" s="4" t="s">
        <v>24</v>
      </c>
      <c r="J9" s="4" t="s">
        <v>25</v>
      </c>
    </row>
    <row r="11" spans="2:15">
      <c r="B11" s="13" t="s">
        <v>26</v>
      </c>
    </row>
    <row r="12" spans="2:15" s="172" customFormat="1">
      <c r="B12" s="265" t="s">
        <v>27</v>
      </c>
      <c r="C12" s="266"/>
      <c r="D12" s="266"/>
      <c r="E12" s="267"/>
      <c r="F12" s="265" t="s">
        <v>28</v>
      </c>
      <c r="G12" s="266"/>
      <c r="H12" s="267"/>
      <c r="I12" s="265" t="s">
        <v>29</v>
      </c>
      <c r="J12" s="266"/>
      <c r="K12" s="266"/>
      <c r="L12" s="266"/>
      <c r="M12" s="266"/>
      <c r="N12" s="266"/>
      <c r="O12" s="267"/>
    </row>
    <row r="13" spans="2:15" ht="15" customHeight="1">
      <c r="B13" s="264" t="s">
        <v>81</v>
      </c>
      <c r="C13" s="207"/>
      <c r="D13" s="207"/>
      <c r="E13" s="208"/>
      <c r="F13" s="264" t="s">
        <v>80</v>
      </c>
      <c r="G13" s="207"/>
      <c r="H13" s="208"/>
      <c r="I13" s="264" t="s">
        <v>82</v>
      </c>
      <c r="J13" s="207"/>
      <c r="K13" s="207"/>
      <c r="L13" s="207"/>
      <c r="M13" s="207"/>
      <c r="N13" s="207"/>
      <c r="O13" s="208"/>
    </row>
    <row r="14" spans="2:15">
      <c r="B14" s="264"/>
      <c r="C14" s="207"/>
      <c r="D14" s="207"/>
      <c r="E14" s="208"/>
      <c r="F14" s="264"/>
      <c r="G14" s="207"/>
      <c r="H14" s="208"/>
      <c r="I14" s="264"/>
      <c r="J14" s="207"/>
      <c r="K14" s="207"/>
      <c r="L14" s="207"/>
      <c r="M14" s="207"/>
      <c r="N14" s="207"/>
      <c r="O14" s="208"/>
    </row>
    <row r="15" spans="2:15">
      <c r="B15" s="14"/>
      <c r="C15" s="14"/>
      <c r="D15" s="14"/>
      <c r="E15" s="14"/>
      <c r="F15" s="14"/>
      <c r="G15" s="14"/>
      <c r="H15" s="14"/>
      <c r="I15" s="14"/>
      <c r="J15" s="14"/>
      <c r="K15" s="14"/>
      <c r="L15" s="14"/>
      <c r="M15" s="14"/>
      <c r="N15" s="14"/>
      <c r="O15" s="14"/>
    </row>
    <row r="16" spans="2:15">
      <c r="B16" s="13" t="s">
        <v>33</v>
      </c>
      <c r="C16" s="15"/>
      <c r="D16" s="15"/>
      <c r="E16" s="15"/>
      <c r="F16" s="15"/>
      <c r="G16" s="15"/>
      <c r="H16" s="15"/>
      <c r="I16" s="10"/>
      <c r="J16" s="10"/>
      <c r="K16" s="10"/>
      <c r="L16" s="10"/>
      <c r="M16" s="10"/>
    </row>
    <row r="17" spans="1:15" ht="15" customHeight="1">
      <c r="B17" s="268" t="s">
        <v>83</v>
      </c>
      <c r="C17" s="269"/>
      <c r="D17" s="269"/>
      <c r="E17" s="269"/>
      <c r="F17" s="269"/>
      <c r="G17" s="269"/>
      <c r="H17" s="269"/>
      <c r="I17" s="269"/>
      <c r="J17" s="269"/>
      <c r="K17" s="269"/>
      <c r="L17" s="269"/>
      <c r="M17" s="269"/>
      <c r="N17" s="269"/>
      <c r="O17" s="270"/>
    </row>
    <row r="18" spans="1:15">
      <c r="B18" s="271"/>
      <c r="C18" s="272"/>
      <c r="D18" s="272"/>
      <c r="E18" s="272"/>
      <c r="F18" s="272"/>
      <c r="G18" s="272"/>
      <c r="H18" s="272"/>
      <c r="I18" s="272"/>
      <c r="J18" s="272"/>
      <c r="K18" s="272"/>
      <c r="L18" s="272"/>
      <c r="M18" s="272"/>
      <c r="N18" s="272"/>
      <c r="O18" s="273"/>
    </row>
    <row r="19" spans="1:15">
      <c r="B19" s="271"/>
      <c r="C19" s="272"/>
      <c r="D19" s="272"/>
      <c r="E19" s="272"/>
      <c r="F19" s="272"/>
      <c r="G19" s="272"/>
      <c r="H19" s="272"/>
      <c r="I19" s="272"/>
      <c r="J19" s="272"/>
      <c r="K19" s="272"/>
      <c r="L19" s="272"/>
      <c r="M19" s="272"/>
      <c r="N19" s="272"/>
      <c r="O19" s="273"/>
    </row>
    <row r="20" spans="1:15">
      <c r="B20" s="271"/>
      <c r="C20" s="272"/>
      <c r="D20" s="272"/>
      <c r="E20" s="272"/>
      <c r="F20" s="272"/>
      <c r="G20" s="272"/>
      <c r="H20" s="272"/>
      <c r="I20" s="272"/>
      <c r="J20" s="272"/>
      <c r="K20" s="272"/>
      <c r="L20" s="272"/>
      <c r="M20" s="272"/>
      <c r="N20" s="272"/>
      <c r="O20" s="273"/>
    </row>
    <row r="21" spans="1:15">
      <c r="B21" s="274"/>
      <c r="C21" s="275"/>
      <c r="D21" s="275"/>
      <c r="E21" s="275"/>
      <c r="F21" s="275"/>
      <c r="G21" s="275"/>
      <c r="H21" s="275"/>
      <c r="I21" s="275"/>
      <c r="J21" s="275"/>
      <c r="K21" s="275"/>
      <c r="L21" s="275"/>
      <c r="M21" s="275"/>
      <c r="N21" s="275"/>
      <c r="O21" s="276"/>
    </row>
    <row r="22" spans="1:15">
      <c r="B22" s="16"/>
      <c r="C22" s="16"/>
      <c r="D22" s="16"/>
      <c r="E22" s="16"/>
      <c r="F22" s="16"/>
      <c r="G22" s="16"/>
      <c r="H22" s="16"/>
      <c r="I22" s="16"/>
      <c r="J22" s="16"/>
      <c r="K22" s="16"/>
      <c r="L22" s="16"/>
      <c r="M22" s="16"/>
      <c r="N22" s="16"/>
      <c r="O22" s="16"/>
    </row>
    <row r="23" spans="1:15">
      <c r="B23" s="13" t="s">
        <v>35</v>
      </c>
      <c r="I23" s="10"/>
      <c r="J23" s="10"/>
      <c r="K23" s="10"/>
      <c r="L23" s="10"/>
      <c r="M23" s="10"/>
    </row>
    <row r="24" spans="1:15" ht="15" customHeight="1">
      <c r="B24" s="277" t="s">
        <v>84</v>
      </c>
      <c r="C24" s="278"/>
      <c r="D24" s="278"/>
      <c r="E24" s="278"/>
      <c r="F24" s="278"/>
      <c r="G24" s="278"/>
      <c r="H24" s="278"/>
      <c r="I24" s="278"/>
      <c r="J24" s="278"/>
      <c r="K24" s="278"/>
      <c r="L24" s="278"/>
      <c r="M24" s="278"/>
      <c r="N24" s="278"/>
      <c r="O24" s="279"/>
    </row>
    <row r="25" spans="1:15">
      <c r="B25" s="280"/>
      <c r="C25" s="281"/>
      <c r="D25" s="281"/>
      <c r="E25" s="281"/>
      <c r="F25" s="281"/>
      <c r="G25" s="281"/>
      <c r="H25" s="281"/>
      <c r="I25" s="281"/>
      <c r="J25" s="281"/>
      <c r="K25" s="281"/>
      <c r="L25" s="281"/>
      <c r="M25" s="281"/>
      <c r="N25" s="281"/>
      <c r="O25" s="282"/>
    </row>
    <row r="26" spans="1:15">
      <c r="B26" s="280"/>
      <c r="C26" s="281"/>
      <c r="D26" s="281"/>
      <c r="E26" s="281"/>
      <c r="F26" s="281"/>
      <c r="G26" s="281"/>
      <c r="H26" s="281"/>
      <c r="I26" s="281"/>
      <c r="J26" s="281"/>
      <c r="K26" s="281"/>
      <c r="L26" s="281"/>
      <c r="M26" s="281"/>
      <c r="N26" s="281"/>
      <c r="O26" s="282"/>
    </row>
    <row r="27" spans="1:15">
      <c r="B27" s="280"/>
      <c r="C27" s="281"/>
      <c r="D27" s="281"/>
      <c r="E27" s="281"/>
      <c r="F27" s="281"/>
      <c r="G27" s="281"/>
      <c r="H27" s="281"/>
      <c r="I27" s="281"/>
      <c r="J27" s="281"/>
      <c r="K27" s="281"/>
      <c r="L27" s="281"/>
      <c r="M27" s="281"/>
      <c r="N27" s="281"/>
      <c r="O27" s="282"/>
    </row>
    <row r="28" spans="1:15">
      <c r="B28" s="280"/>
      <c r="C28" s="281"/>
      <c r="D28" s="281"/>
      <c r="E28" s="281"/>
      <c r="F28" s="281"/>
      <c r="G28" s="281"/>
      <c r="H28" s="281"/>
      <c r="I28" s="281"/>
      <c r="J28" s="281"/>
      <c r="K28" s="281"/>
      <c r="L28" s="281"/>
      <c r="M28" s="281"/>
      <c r="N28" s="281"/>
      <c r="O28" s="282"/>
    </row>
    <row r="29" spans="1:15">
      <c r="B29" s="280"/>
      <c r="C29" s="281"/>
      <c r="D29" s="281"/>
      <c r="E29" s="281"/>
      <c r="F29" s="281"/>
      <c r="G29" s="281"/>
      <c r="H29" s="281"/>
      <c r="I29" s="281"/>
      <c r="J29" s="281"/>
      <c r="K29" s="281"/>
      <c r="L29" s="281"/>
      <c r="M29" s="281"/>
      <c r="N29" s="281"/>
      <c r="O29" s="282"/>
    </row>
    <row r="30" spans="1:15">
      <c r="B30" s="283"/>
      <c r="C30" s="284"/>
      <c r="D30" s="284"/>
      <c r="E30" s="284"/>
      <c r="F30" s="284"/>
      <c r="G30" s="284"/>
      <c r="H30" s="284"/>
      <c r="I30" s="284"/>
      <c r="J30" s="284"/>
      <c r="K30" s="284"/>
      <c r="L30" s="284"/>
      <c r="M30" s="284"/>
      <c r="N30" s="284"/>
      <c r="O30" s="285"/>
    </row>
    <row r="31" spans="1:15">
      <c r="A31" s="18"/>
      <c r="B31" s="13" t="s">
        <v>37</v>
      </c>
      <c r="I31" s="10"/>
      <c r="J31" s="10"/>
      <c r="K31" s="10"/>
      <c r="L31" s="10"/>
      <c r="M31" s="10"/>
    </row>
    <row r="32" spans="1:15">
      <c r="A32" s="18"/>
      <c r="B32" s="277" t="s">
        <v>85</v>
      </c>
      <c r="C32" s="278"/>
      <c r="D32" s="278"/>
      <c r="E32" s="278"/>
      <c r="F32" s="278"/>
      <c r="G32" s="278"/>
      <c r="H32" s="278"/>
      <c r="I32" s="278"/>
      <c r="J32" s="278"/>
      <c r="K32" s="278"/>
      <c r="L32" s="278"/>
      <c r="M32" s="278"/>
      <c r="N32" s="278"/>
      <c r="O32" s="279"/>
    </row>
    <row r="33" spans="1:15">
      <c r="A33" s="18"/>
      <c r="B33" s="280"/>
      <c r="C33" s="281"/>
      <c r="D33" s="281"/>
      <c r="E33" s="281"/>
      <c r="F33" s="281"/>
      <c r="G33" s="281"/>
      <c r="H33" s="281"/>
      <c r="I33" s="281"/>
      <c r="J33" s="281"/>
      <c r="K33" s="281"/>
      <c r="L33" s="281"/>
      <c r="M33" s="281"/>
      <c r="N33" s="281"/>
      <c r="O33" s="282"/>
    </row>
    <row r="34" spans="1:15">
      <c r="B34" s="280"/>
      <c r="C34" s="281"/>
      <c r="D34" s="281"/>
      <c r="E34" s="281"/>
      <c r="F34" s="281"/>
      <c r="G34" s="281"/>
      <c r="H34" s="281"/>
      <c r="I34" s="281"/>
      <c r="J34" s="281"/>
      <c r="K34" s="281"/>
      <c r="L34" s="281"/>
      <c r="M34" s="281"/>
      <c r="N34" s="281"/>
      <c r="O34" s="282"/>
    </row>
    <row r="35" spans="1:15">
      <c r="B35" s="280"/>
      <c r="C35" s="281"/>
      <c r="D35" s="281"/>
      <c r="E35" s="281"/>
      <c r="F35" s="281"/>
      <c r="G35" s="281"/>
      <c r="H35" s="281"/>
      <c r="I35" s="281"/>
      <c r="J35" s="281"/>
      <c r="K35" s="281"/>
      <c r="L35" s="281"/>
      <c r="M35" s="281"/>
      <c r="N35" s="281"/>
      <c r="O35" s="282"/>
    </row>
    <row r="36" spans="1:15">
      <c r="B36" s="280"/>
      <c r="C36" s="281"/>
      <c r="D36" s="281"/>
      <c r="E36" s="281"/>
      <c r="F36" s="281"/>
      <c r="G36" s="281"/>
      <c r="H36" s="281"/>
      <c r="I36" s="281"/>
      <c r="J36" s="281"/>
      <c r="K36" s="281"/>
      <c r="L36" s="281"/>
      <c r="M36" s="281"/>
      <c r="N36" s="281"/>
      <c r="O36" s="282"/>
    </row>
    <row r="37" spans="1:15">
      <c r="B37" s="280"/>
      <c r="C37" s="281"/>
      <c r="D37" s="281"/>
      <c r="E37" s="281"/>
      <c r="F37" s="281"/>
      <c r="G37" s="281"/>
      <c r="H37" s="281"/>
      <c r="I37" s="281"/>
      <c r="J37" s="281"/>
      <c r="K37" s="281"/>
      <c r="L37" s="281"/>
      <c r="M37" s="281"/>
      <c r="N37" s="281"/>
      <c r="O37" s="282"/>
    </row>
    <row r="38" spans="1:15">
      <c r="B38" s="283"/>
      <c r="C38" s="284"/>
      <c r="D38" s="284"/>
      <c r="E38" s="284"/>
      <c r="F38" s="284"/>
      <c r="G38" s="284"/>
      <c r="H38" s="284"/>
      <c r="I38" s="284"/>
      <c r="J38" s="284"/>
      <c r="K38" s="284"/>
      <c r="L38" s="284"/>
      <c r="M38" s="284"/>
      <c r="N38" s="284"/>
      <c r="O38" s="285"/>
    </row>
    <row r="49" spans="16:16">
      <c r="P49" s="4">
        <v>30</v>
      </c>
    </row>
  </sheetData>
  <mergeCells count="13">
    <mergeCell ref="B32:O38"/>
    <mergeCell ref="D2:H2"/>
    <mergeCell ref="B12:E12"/>
    <mergeCell ref="F12:H12"/>
    <mergeCell ref="I12:O12"/>
    <mergeCell ref="B13:E13"/>
    <mergeCell ref="F13:H13"/>
    <mergeCell ref="I13:O13"/>
    <mergeCell ref="B14:E14"/>
    <mergeCell ref="F14:H14"/>
    <mergeCell ref="I14:O14"/>
    <mergeCell ref="B17:O21"/>
    <mergeCell ref="B24:O30"/>
  </mergeCells>
  <pageMargins left="0.5" right="0.25" top="0.5" bottom="0.75" header="0.3" footer="0.3"/>
  <pageSetup orientation="portrait" horizontalDpi="4294967293" r:id="rId1"/>
  <legacyDrawing r:id="rId2"/>
</worksheet>
</file>

<file path=xl/worksheets/sheet29.xml><?xml version="1.0" encoding="utf-8"?>
<worksheet xmlns="http://schemas.openxmlformats.org/spreadsheetml/2006/main" xmlns:r="http://schemas.openxmlformats.org/officeDocument/2006/relationships">
  <dimension ref="A1:K168"/>
  <sheetViews>
    <sheetView view="pageLayout" zoomScaleNormal="100" workbookViewId="0">
      <selection activeCell="A135" sqref="A135:J141"/>
    </sheetView>
  </sheetViews>
  <sheetFormatPr defaultRowHeight="14.25"/>
  <cols>
    <col min="1" max="1" width="3.140625" style="4" customWidth="1"/>
    <col min="2" max="2" width="14.42578125" style="4" customWidth="1"/>
    <col min="3" max="3" width="5.7109375" style="4" customWidth="1"/>
    <col min="4" max="4" width="12.7109375" style="4" customWidth="1"/>
    <col min="5" max="9" width="9.140625" style="4"/>
    <col min="10" max="10" width="23.28515625" style="4" customWidth="1"/>
    <col min="11" max="16384" width="9.140625" style="4"/>
  </cols>
  <sheetData>
    <row r="1" spans="1:10" ht="18">
      <c r="A1" s="331" t="s">
        <v>209</v>
      </c>
      <c r="B1" s="331"/>
      <c r="C1" s="331"/>
      <c r="D1" s="331"/>
      <c r="E1" s="86" t="s">
        <v>210</v>
      </c>
      <c r="F1" s="86"/>
      <c r="G1" s="86"/>
      <c r="H1" s="86"/>
      <c r="I1" s="86"/>
      <c r="J1" s="87"/>
    </row>
    <row r="2" spans="1:10" ht="18">
      <c r="A2" s="88"/>
      <c r="B2" s="88"/>
      <c r="C2" s="88"/>
      <c r="D2" s="88"/>
      <c r="E2" s="88"/>
      <c r="F2" s="89"/>
      <c r="G2" s="89"/>
    </row>
    <row r="3" spans="1:10" ht="18">
      <c r="A3" s="332" t="s">
        <v>2</v>
      </c>
      <c r="B3" s="332"/>
      <c r="C3" s="332"/>
      <c r="D3" s="90" t="s">
        <v>3</v>
      </c>
      <c r="E3" s="90"/>
      <c r="F3" s="90"/>
      <c r="G3" s="91"/>
    </row>
    <row r="5" spans="1:10" ht="18">
      <c r="B5" s="92" t="s">
        <v>7</v>
      </c>
      <c r="D5" s="93" t="s">
        <v>8</v>
      </c>
      <c r="E5" s="94"/>
    </row>
    <row r="7" spans="1:10" ht="15" customHeight="1">
      <c r="A7" s="319" t="s">
        <v>211</v>
      </c>
      <c r="B7" s="325"/>
      <c r="C7" s="325"/>
      <c r="D7" s="325"/>
      <c r="E7" s="325"/>
      <c r="F7" s="325"/>
      <c r="G7" s="325"/>
      <c r="H7" s="325"/>
      <c r="I7" s="325"/>
      <c r="J7" s="325"/>
    </row>
    <row r="8" spans="1:10">
      <c r="A8" s="325"/>
      <c r="B8" s="325"/>
      <c r="C8" s="325"/>
      <c r="D8" s="325"/>
      <c r="E8" s="325"/>
      <c r="F8" s="325"/>
      <c r="G8" s="325"/>
      <c r="H8" s="325"/>
      <c r="I8" s="325"/>
      <c r="J8" s="325"/>
    </row>
    <row r="9" spans="1:10">
      <c r="A9" s="325"/>
      <c r="B9" s="325"/>
      <c r="C9" s="325"/>
      <c r="D9" s="325"/>
      <c r="E9" s="325"/>
      <c r="F9" s="325"/>
      <c r="G9" s="325"/>
      <c r="H9" s="325"/>
      <c r="I9" s="325"/>
      <c r="J9" s="325"/>
    </row>
    <row r="10" spans="1:10" ht="15" customHeight="1">
      <c r="A10" s="325"/>
      <c r="B10" s="325"/>
      <c r="C10" s="325"/>
      <c r="D10" s="325"/>
      <c r="E10" s="325"/>
      <c r="F10" s="325"/>
      <c r="G10" s="325"/>
      <c r="H10" s="325"/>
      <c r="I10" s="325"/>
      <c r="J10" s="325"/>
    </row>
    <row r="11" spans="1:10" ht="15.75">
      <c r="A11" s="320" t="s">
        <v>212</v>
      </c>
      <c r="B11" s="320"/>
      <c r="C11" s="324" t="s">
        <v>213</v>
      </c>
      <c r="D11" s="324"/>
      <c r="E11" s="324"/>
      <c r="F11" s="324"/>
      <c r="G11" s="324"/>
      <c r="H11" s="324"/>
    </row>
    <row r="12" spans="1:10" ht="15.75">
      <c r="A12" s="320" t="s">
        <v>214</v>
      </c>
      <c r="B12" s="320"/>
      <c r="C12" s="320"/>
      <c r="D12" s="95" t="s">
        <v>215</v>
      </c>
      <c r="E12" s="96" t="s">
        <v>216</v>
      </c>
    </row>
    <row r="13" spans="1:10">
      <c r="A13" s="325" t="s">
        <v>217</v>
      </c>
      <c r="B13" s="325"/>
      <c r="C13" s="325"/>
      <c r="D13" s="325"/>
      <c r="E13" s="325"/>
      <c r="F13" s="325"/>
      <c r="G13" s="325"/>
      <c r="H13" s="325"/>
      <c r="I13" s="325"/>
      <c r="J13" s="325"/>
    </row>
    <row r="14" spans="1:10">
      <c r="A14" s="325"/>
      <c r="B14" s="325"/>
      <c r="C14" s="325"/>
      <c r="D14" s="325"/>
      <c r="E14" s="325"/>
      <c r="F14" s="325"/>
      <c r="G14" s="325"/>
      <c r="H14" s="325"/>
      <c r="I14" s="325"/>
      <c r="J14" s="325"/>
    </row>
    <row r="15" spans="1:10">
      <c r="A15" s="325"/>
      <c r="B15" s="325"/>
      <c r="C15" s="325"/>
      <c r="D15" s="325"/>
      <c r="E15" s="325"/>
      <c r="F15" s="325"/>
      <c r="G15" s="325"/>
      <c r="H15" s="325"/>
      <c r="I15" s="325"/>
      <c r="J15" s="325"/>
    </row>
    <row r="16" spans="1:10">
      <c r="A16" s="325"/>
      <c r="B16" s="325"/>
      <c r="C16" s="325"/>
      <c r="D16" s="325"/>
      <c r="E16" s="325"/>
      <c r="F16" s="325"/>
      <c r="G16" s="325"/>
      <c r="H16" s="325"/>
      <c r="I16" s="325"/>
      <c r="J16" s="325"/>
    </row>
    <row r="17" spans="1:10">
      <c r="A17" s="325"/>
      <c r="B17" s="325"/>
      <c r="C17" s="325"/>
      <c r="D17" s="325"/>
      <c r="E17" s="325"/>
      <c r="F17" s="325"/>
      <c r="G17" s="325"/>
      <c r="H17" s="325"/>
      <c r="I17" s="325"/>
      <c r="J17" s="325"/>
    </row>
    <row r="18" spans="1:10">
      <c r="A18" s="325"/>
      <c r="B18" s="325"/>
      <c r="C18" s="325"/>
      <c r="D18" s="325"/>
      <c r="E18" s="325"/>
      <c r="F18" s="325"/>
      <c r="G18" s="325"/>
      <c r="H18" s="325"/>
      <c r="I18" s="325"/>
      <c r="J18" s="325"/>
    </row>
    <row r="19" spans="1:10">
      <c r="A19" s="325"/>
      <c r="B19" s="325"/>
      <c r="C19" s="325"/>
      <c r="D19" s="325"/>
      <c r="E19" s="325"/>
      <c r="F19" s="325"/>
      <c r="G19" s="325"/>
      <c r="H19" s="325"/>
      <c r="I19" s="325"/>
      <c r="J19" s="325"/>
    </row>
    <row r="20" spans="1:10" ht="12.75" customHeight="1">
      <c r="A20" s="325"/>
      <c r="B20" s="325"/>
      <c r="C20" s="325"/>
      <c r="D20" s="325"/>
      <c r="E20" s="325"/>
      <c r="F20" s="325"/>
      <c r="G20" s="325"/>
      <c r="H20" s="325"/>
      <c r="I20" s="325"/>
      <c r="J20" s="325"/>
    </row>
    <row r="22" spans="1:10" ht="15.75">
      <c r="A22" s="320" t="s">
        <v>212</v>
      </c>
      <c r="B22" s="320"/>
      <c r="C22" s="324" t="s">
        <v>218</v>
      </c>
      <c r="D22" s="324"/>
      <c r="E22" s="324"/>
      <c r="F22" s="324"/>
      <c r="G22" s="324"/>
      <c r="H22" s="324"/>
    </row>
    <row r="23" spans="1:10" ht="15.75">
      <c r="A23" s="320" t="s">
        <v>214</v>
      </c>
      <c r="B23" s="320"/>
      <c r="C23" s="320"/>
      <c r="D23" s="95" t="s">
        <v>219</v>
      </c>
      <c r="E23" s="96" t="s">
        <v>220</v>
      </c>
    </row>
    <row r="24" spans="1:10">
      <c r="A24" s="325" t="s">
        <v>221</v>
      </c>
      <c r="B24" s="325"/>
      <c r="C24" s="325"/>
      <c r="D24" s="325"/>
      <c r="E24" s="325"/>
      <c r="F24" s="325"/>
      <c r="G24" s="325"/>
      <c r="H24" s="325"/>
      <c r="I24" s="325"/>
      <c r="J24" s="325"/>
    </row>
    <row r="25" spans="1:10">
      <c r="A25" s="325"/>
      <c r="B25" s="325"/>
      <c r="C25" s="325"/>
      <c r="D25" s="325"/>
      <c r="E25" s="325"/>
      <c r="F25" s="325"/>
      <c r="G25" s="325"/>
      <c r="H25" s="325"/>
      <c r="I25" s="325"/>
      <c r="J25" s="325"/>
    </row>
    <row r="26" spans="1:10">
      <c r="A26" s="325"/>
      <c r="B26" s="325"/>
      <c r="C26" s="325"/>
      <c r="D26" s="325"/>
      <c r="E26" s="325"/>
      <c r="F26" s="325"/>
      <c r="G26" s="325"/>
      <c r="H26" s="325"/>
      <c r="I26" s="325"/>
      <c r="J26" s="325"/>
    </row>
    <row r="27" spans="1:10">
      <c r="A27" s="325"/>
      <c r="B27" s="325"/>
      <c r="C27" s="325"/>
      <c r="D27" s="325"/>
      <c r="E27" s="325"/>
      <c r="F27" s="325"/>
      <c r="G27" s="325"/>
      <c r="H27" s="325"/>
      <c r="I27" s="325"/>
      <c r="J27" s="325"/>
    </row>
    <row r="28" spans="1:10" ht="46.5" customHeight="1">
      <c r="A28" s="325"/>
      <c r="B28" s="325"/>
      <c r="C28" s="325"/>
      <c r="D28" s="325"/>
      <c r="E28" s="325"/>
      <c r="F28" s="325"/>
      <c r="G28" s="325"/>
      <c r="H28" s="325"/>
      <c r="I28" s="325"/>
      <c r="J28" s="325"/>
    </row>
    <row r="29" spans="1:10" hidden="1">
      <c r="A29" s="325"/>
      <c r="B29" s="325"/>
      <c r="C29" s="325"/>
      <c r="D29" s="325"/>
      <c r="E29" s="325"/>
      <c r="F29" s="325"/>
      <c r="G29" s="325"/>
      <c r="H29" s="325"/>
      <c r="I29" s="325"/>
      <c r="J29" s="325"/>
    </row>
    <row r="30" spans="1:10" ht="19.5" hidden="1" customHeight="1">
      <c r="A30" s="325"/>
      <c r="B30" s="325"/>
      <c r="C30" s="325"/>
      <c r="D30" s="325"/>
      <c r="E30" s="325"/>
      <c r="F30" s="325"/>
      <c r="G30" s="325"/>
      <c r="H30" s="325"/>
      <c r="I30" s="325"/>
      <c r="J30" s="325"/>
    </row>
    <row r="32" spans="1:10" ht="15.75">
      <c r="A32" s="320" t="s">
        <v>212</v>
      </c>
      <c r="B32" s="320"/>
      <c r="C32" s="328" t="s">
        <v>222</v>
      </c>
      <c r="D32" s="328"/>
      <c r="E32" s="328"/>
      <c r="F32" s="328"/>
      <c r="G32" s="328"/>
      <c r="H32" s="328"/>
      <c r="I32" s="328"/>
    </row>
    <row r="33" spans="1:10" ht="15.75">
      <c r="A33" s="320" t="s">
        <v>214</v>
      </c>
      <c r="B33" s="320"/>
      <c r="C33" s="320"/>
      <c r="D33" s="95" t="s">
        <v>223</v>
      </c>
      <c r="E33" s="95" t="s">
        <v>224</v>
      </c>
    </row>
    <row r="34" spans="1:10">
      <c r="A34" s="325" t="s">
        <v>225</v>
      </c>
      <c r="B34" s="219"/>
      <c r="C34" s="219"/>
      <c r="D34" s="219"/>
      <c r="E34" s="219"/>
      <c r="F34" s="219"/>
      <c r="G34" s="219"/>
      <c r="H34" s="219"/>
      <c r="I34" s="219"/>
      <c r="J34" s="219"/>
    </row>
    <row r="35" spans="1:10">
      <c r="A35" s="219"/>
      <c r="B35" s="219"/>
      <c r="C35" s="219"/>
      <c r="D35" s="219"/>
      <c r="E35" s="219"/>
      <c r="F35" s="219"/>
      <c r="G35" s="219"/>
      <c r="H35" s="219"/>
      <c r="I35" s="219"/>
      <c r="J35" s="219"/>
    </row>
    <row r="36" spans="1:10">
      <c r="A36" s="219"/>
      <c r="B36" s="219"/>
      <c r="C36" s="219"/>
      <c r="D36" s="219"/>
      <c r="E36" s="219"/>
      <c r="F36" s="219"/>
      <c r="G36" s="219"/>
      <c r="H36" s="219"/>
      <c r="I36" s="219"/>
      <c r="J36" s="219"/>
    </row>
    <row r="37" spans="1:10">
      <c r="A37" s="219"/>
      <c r="B37" s="219"/>
      <c r="C37" s="219"/>
      <c r="D37" s="219"/>
      <c r="E37" s="219"/>
      <c r="F37" s="219"/>
      <c r="G37" s="219"/>
      <c r="H37" s="219"/>
      <c r="I37" s="219"/>
      <c r="J37" s="219"/>
    </row>
    <row r="38" spans="1:10" ht="15.75" customHeight="1">
      <c r="A38" s="219"/>
      <c r="B38" s="219"/>
      <c r="C38" s="219"/>
      <c r="D38" s="219"/>
      <c r="E38" s="219"/>
      <c r="F38" s="219"/>
      <c r="G38" s="219"/>
      <c r="H38" s="219"/>
      <c r="I38" s="219"/>
      <c r="J38" s="219"/>
    </row>
    <row r="39" spans="1:10" ht="15.75" customHeight="1">
      <c r="A39" s="97"/>
      <c r="B39" s="97"/>
      <c r="C39" s="97"/>
      <c r="D39" s="97"/>
      <c r="E39" s="97"/>
      <c r="F39" s="97"/>
      <c r="G39" s="97"/>
      <c r="H39" s="97"/>
      <c r="I39" s="97"/>
      <c r="J39" s="97"/>
    </row>
    <row r="40" spans="1:10" ht="15.75">
      <c r="A40" s="320" t="s">
        <v>212</v>
      </c>
      <c r="B40" s="320"/>
      <c r="C40" s="329" t="s">
        <v>226</v>
      </c>
      <c r="D40" s="330"/>
      <c r="E40" s="330"/>
      <c r="F40" s="330"/>
      <c r="G40" s="330"/>
    </row>
    <row r="41" spans="1:10" ht="15.75">
      <c r="A41" s="320" t="s">
        <v>214</v>
      </c>
      <c r="B41" s="320"/>
      <c r="C41" s="320"/>
      <c r="D41" s="95" t="s">
        <v>219</v>
      </c>
      <c r="E41" s="95" t="s">
        <v>227</v>
      </c>
    </row>
    <row r="42" spans="1:10" ht="15.75" customHeight="1">
      <c r="A42" s="325" t="s">
        <v>228</v>
      </c>
      <c r="B42" s="325"/>
      <c r="C42" s="325"/>
      <c r="D42" s="325"/>
      <c r="E42" s="325"/>
      <c r="F42" s="325"/>
      <c r="G42" s="325"/>
      <c r="H42" s="325"/>
      <c r="I42" s="325"/>
      <c r="J42" s="325"/>
    </row>
    <row r="43" spans="1:10" ht="15" customHeight="1">
      <c r="A43" s="325"/>
      <c r="B43" s="325"/>
      <c r="C43" s="325"/>
      <c r="D43" s="325"/>
      <c r="E43" s="325"/>
      <c r="F43" s="325"/>
      <c r="G43" s="325"/>
      <c r="H43" s="325"/>
      <c r="I43" s="325"/>
      <c r="J43" s="325"/>
    </row>
    <row r="44" spans="1:10" ht="15" customHeight="1">
      <c r="A44" s="325"/>
      <c r="B44" s="325"/>
      <c r="C44" s="325"/>
      <c r="D44" s="325"/>
      <c r="E44" s="325"/>
      <c r="F44" s="325"/>
      <c r="G44" s="325"/>
      <c r="H44" s="325"/>
      <c r="I44" s="325"/>
      <c r="J44" s="325"/>
    </row>
    <row r="45" spans="1:10" ht="15" customHeight="1">
      <c r="A45" s="325"/>
      <c r="B45" s="325"/>
      <c r="C45" s="325"/>
      <c r="D45" s="325"/>
      <c r="E45" s="325"/>
      <c r="F45" s="325"/>
      <c r="G45" s="325"/>
      <c r="H45" s="325"/>
      <c r="I45" s="325"/>
      <c r="J45" s="325"/>
    </row>
    <row r="46" spans="1:10" ht="15" customHeight="1">
      <c r="A46" s="325"/>
      <c r="B46" s="325"/>
      <c r="C46" s="325"/>
      <c r="D46" s="325"/>
      <c r="E46" s="325"/>
      <c r="F46" s="325"/>
      <c r="G46" s="325"/>
      <c r="H46" s="325"/>
      <c r="I46" s="325"/>
      <c r="J46" s="325"/>
    </row>
    <row r="47" spans="1:10" ht="15" customHeight="1">
      <c r="A47" s="325"/>
      <c r="B47" s="325"/>
      <c r="C47" s="325"/>
      <c r="D47" s="325"/>
      <c r="E47" s="325"/>
      <c r="F47" s="325"/>
      <c r="G47" s="325"/>
      <c r="H47" s="325"/>
      <c r="I47" s="325"/>
      <c r="J47" s="325"/>
    </row>
    <row r="48" spans="1:10" ht="15" customHeight="1">
      <c r="A48" s="325"/>
      <c r="B48" s="325"/>
      <c r="C48" s="325"/>
      <c r="D48" s="325"/>
      <c r="E48" s="325"/>
      <c r="F48" s="325"/>
      <c r="G48" s="325"/>
      <c r="H48" s="325"/>
      <c r="I48" s="325"/>
      <c r="J48" s="325"/>
    </row>
    <row r="49" spans="1:11" ht="15" customHeight="1">
      <c r="A49" s="325"/>
      <c r="B49" s="325"/>
      <c r="C49" s="325"/>
      <c r="D49" s="325"/>
      <c r="E49" s="325"/>
      <c r="F49" s="325"/>
      <c r="G49" s="325"/>
      <c r="H49" s="325"/>
      <c r="I49" s="325"/>
      <c r="J49" s="325"/>
    </row>
    <row r="50" spans="1:11">
      <c r="A50" s="325"/>
      <c r="B50" s="325"/>
      <c r="C50" s="325"/>
      <c r="D50" s="325"/>
      <c r="E50" s="325"/>
      <c r="F50" s="325"/>
      <c r="G50" s="325"/>
      <c r="H50" s="325"/>
      <c r="I50" s="325"/>
      <c r="J50" s="325"/>
    </row>
    <row r="51" spans="1:11">
      <c r="A51" s="325"/>
      <c r="B51" s="325"/>
      <c r="C51" s="325"/>
      <c r="D51" s="325"/>
      <c r="E51" s="325"/>
      <c r="F51" s="325"/>
      <c r="G51" s="325"/>
      <c r="H51" s="325"/>
      <c r="I51" s="325"/>
      <c r="J51" s="325"/>
    </row>
    <row r="52" spans="1:11" ht="15.75">
      <c r="A52" s="98"/>
      <c r="B52" s="98"/>
      <c r="C52" s="98"/>
      <c r="D52" s="98"/>
      <c r="E52" s="98"/>
      <c r="F52" s="98"/>
      <c r="G52" s="98"/>
      <c r="H52" s="98"/>
      <c r="I52" s="98"/>
      <c r="J52" s="98"/>
    </row>
    <row r="53" spans="1:11" ht="15.75">
      <c r="A53" s="320" t="s">
        <v>212</v>
      </c>
      <c r="B53" s="320"/>
      <c r="C53" s="321" t="s">
        <v>229</v>
      </c>
      <c r="D53" s="321"/>
      <c r="E53" s="321"/>
      <c r="F53" s="321"/>
      <c r="G53" s="321"/>
      <c r="H53" s="321"/>
      <c r="I53" s="321"/>
    </row>
    <row r="54" spans="1:11" ht="15.75">
      <c r="A54" s="320" t="s">
        <v>214</v>
      </c>
      <c r="B54" s="320"/>
      <c r="C54" s="320"/>
      <c r="D54" s="95" t="s">
        <v>219</v>
      </c>
      <c r="E54" s="96" t="s">
        <v>220</v>
      </c>
      <c r="J54" s="95"/>
      <c r="K54" s="96"/>
    </row>
    <row r="55" spans="1:11" ht="14.25" customHeight="1">
      <c r="A55" s="319" t="s">
        <v>230</v>
      </c>
      <c r="B55" s="319"/>
      <c r="C55" s="319"/>
      <c r="D55" s="319"/>
      <c r="E55" s="319"/>
      <c r="F55" s="319"/>
      <c r="G55" s="319"/>
      <c r="H55" s="319"/>
      <c r="I55" s="319"/>
      <c r="J55" s="319"/>
    </row>
    <row r="56" spans="1:11" ht="14.25" customHeight="1">
      <c r="A56" s="319"/>
      <c r="B56" s="319"/>
      <c r="C56" s="319"/>
      <c r="D56" s="319"/>
      <c r="E56" s="319"/>
      <c r="F56" s="319"/>
      <c r="G56" s="319"/>
      <c r="H56" s="319"/>
      <c r="I56" s="319"/>
      <c r="J56" s="319"/>
    </row>
    <row r="57" spans="1:11" ht="14.25" customHeight="1">
      <c r="A57" s="319"/>
      <c r="B57" s="319"/>
      <c r="C57" s="319"/>
      <c r="D57" s="319"/>
      <c r="E57" s="319"/>
      <c r="F57" s="319"/>
      <c r="G57" s="319"/>
      <c r="H57" s="319"/>
      <c r="I57" s="319"/>
      <c r="J57" s="319"/>
    </row>
    <row r="58" spans="1:11" ht="14.25" customHeight="1">
      <c r="A58" s="319"/>
      <c r="B58" s="319"/>
      <c r="C58" s="319"/>
      <c r="D58" s="319"/>
      <c r="E58" s="319"/>
      <c r="F58" s="319"/>
      <c r="G58" s="319"/>
      <c r="H58" s="319"/>
      <c r="I58" s="319"/>
      <c r="J58" s="319"/>
    </row>
    <row r="59" spans="1:11" ht="14.25" customHeight="1">
      <c r="A59" s="319"/>
      <c r="B59" s="319"/>
      <c r="C59" s="319"/>
      <c r="D59" s="319"/>
      <c r="E59" s="319"/>
      <c r="F59" s="319"/>
      <c r="G59" s="319"/>
      <c r="H59" s="319"/>
      <c r="I59" s="319"/>
      <c r="J59" s="319"/>
    </row>
    <row r="60" spans="1:11" ht="14.25" customHeight="1">
      <c r="A60" s="319"/>
      <c r="B60" s="319"/>
      <c r="C60" s="319"/>
      <c r="D60" s="319"/>
      <c r="E60" s="319"/>
      <c r="F60" s="319"/>
      <c r="G60" s="319"/>
      <c r="H60" s="319"/>
      <c r="I60" s="319"/>
      <c r="J60" s="319"/>
    </row>
    <row r="61" spans="1:11" ht="14.25" customHeight="1">
      <c r="A61" s="319"/>
      <c r="B61" s="319"/>
      <c r="C61" s="319"/>
      <c r="D61" s="319"/>
      <c r="E61" s="319"/>
      <c r="F61" s="319"/>
      <c r="G61" s="319"/>
      <c r="H61" s="319"/>
      <c r="I61" s="319"/>
      <c r="J61" s="319"/>
    </row>
    <row r="62" spans="1:11" ht="14.25" customHeight="1">
      <c r="A62" s="319"/>
      <c r="B62" s="319"/>
      <c r="C62" s="319"/>
      <c r="D62" s="319"/>
      <c r="E62" s="319"/>
      <c r="F62" s="319"/>
      <c r="G62" s="319"/>
      <c r="H62" s="319"/>
      <c r="I62" s="319"/>
      <c r="J62" s="319"/>
    </row>
    <row r="63" spans="1:11" ht="14.25" customHeight="1">
      <c r="A63" s="319"/>
      <c r="B63" s="319"/>
      <c r="C63" s="319"/>
      <c r="D63" s="319"/>
      <c r="E63" s="319"/>
      <c r="F63" s="319"/>
      <c r="G63" s="319"/>
      <c r="H63" s="319"/>
      <c r="I63" s="319"/>
      <c r="J63" s="319"/>
    </row>
    <row r="64" spans="1:11" ht="14.25" customHeight="1">
      <c r="A64" s="319"/>
      <c r="B64" s="319"/>
      <c r="C64" s="319"/>
      <c r="D64" s="319"/>
      <c r="E64" s="319"/>
      <c r="F64" s="319"/>
      <c r="G64" s="319"/>
      <c r="H64" s="319"/>
      <c r="I64" s="319"/>
      <c r="J64" s="319"/>
    </row>
    <row r="65" spans="1:10" ht="14.25" customHeight="1">
      <c r="A65" s="319"/>
      <c r="B65" s="319"/>
      <c r="C65" s="319"/>
      <c r="D65" s="319"/>
      <c r="E65" s="319"/>
      <c r="F65" s="319"/>
      <c r="G65" s="319"/>
      <c r="H65" s="319"/>
      <c r="I65" s="319"/>
      <c r="J65" s="319"/>
    </row>
    <row r="66" spans="1:10" ht="14.25" customHeight="1">
      <c r="A66" s="319"/>
      <c r="B66" s="319"/>
      <c r="C66" s="319"/>
      <c r="D66" s="319"/>
      <c r="E66" s="319"/>
      <c r="F66" s="319"/>
      <c r="G66" s="319"/>
      <c r="H66" s="319"/>
      <c r="I66" s="319"/>
      <c r="J66" s="319"/>
    </row>
    <row r="67" spans="1:10" ht="14.25" customHeight="1">
      <c r="A67" s="319"/>
      <c r="B67" s="319"/>
      <c r="C67" s="319"/>
      <c r="D67" s="319"/>
      <c r="E67" s="319"/>
      <c r="F67" s="319"/>
      <c r="G67" s="319"/>
      <c r="H67" s="319"/>
      <c r="I67" s="319"/>
      <c r="J67" s="319"/>
    </row>
    <row r="68" spans="1:10" ht="14.25" customHeight="1">
      <c r="A68" s="319"/>
      <c r="B68" s="319"/>
      <c r="C68" s="319"/>
      <c r="D68" s="319"/>
      <c r="E68" s="319"/>
      <c r="F68" s="319"/>
      <c r="G68" s="319"/>
      <c r="H68" s="319"/>
      <c r="I68" s="319"/>
      <c r="J68" s="319"/>
    </row>
    <row r="69" spans="1:10" ht="14.25" customHeight="1">
      <c r="A69" s="319"/>
      <c r="B69" s="319"/>
      <c r="C69" s="319"/>
      <c r="D69" s="319"/>
      <c r="E69" s="319"/>
      <c r="F69" s="319"/>
      <c r="G69" s="319"/>
      <c r="H69" s="319"/>
      <c r="I69" s="319"/>
      <c r="J69" s="319"/>
    </row>
    <row r="70" spans="1:10" ht="14.25" customHeight="1">
      <c r="A70" s="319"/>
      <c r="B70" s="319"/>
      <c r="C70" s="319"/>
      <c r="D70" s="319"/>
      <c r="E70" s="319"/>
      <c r="F70" s="319"/>
      <c r="G70" s="319"/>
      <c r="H70" s="319"/>
      <c r="I70" s="319"/>
      <c r="J70" s="319"/>
    </row>
    <row r="71" spans="1:10" ht="14.25" customHeight="1">
      <c r="A71" s="319"/>
      <c r="B71" s="319"/>
      <c r="C71" s="319"/>
      <c r="D71" s="319"/>
      <c r="E71" s="319"/>
      <c r="F71" s="319"/>
      <c r="G71" s="319"/>
      <c r="H71" s="319"/>
      <c r="I71" s="319"/>
      <c r="J71" s="319"/>
    </row>
    <row r="72" spans="1:10" ht="14.25" customHeight="1">
      <c r="A72" s="319"/>
      <c r="B72" s="319"/>
      <c r="C72" s="319"/>
      <c r="D72" s="319"/>
      <c r="E72" s="319"/>
      <c r="F72" s="319"/>
      <c r="G72" s="319"/>
      <c r="H72" s="319"/>
      <c r="I72" s="319"/>
      <c r="J72" s="319"/>
    </row>
    <row r="73" spans="1:10" ht="14.25" customHeight="1">
      <c r="A73" s="319"/>
      <c r="B73" s="319"/>
      <c r="C73" s="319"/>
      <c r="D73" s="319"/>
      <c r="E73" s="319"/>
      <c r="F73" s="319"/>
      <c r="G73" s="319"/>
      <c r="H73" s="319"/>
      <c r="I73" s="319"/>
      <c r="J73" s="319"/>
    </row>
    <row r="74" spans="1:10" ht="14.25" customHeight="1">
      <c r="A74" s="319"/>
      <c r="B74" s="319"/>
      <c r="C74" s="319"/>
      <c r="D74" s="319"/>
      <c r="E74" s="319"/>
      <c r="F74" s="319"/>
      <c r="G74" s="319"/>
      <c r="H74" s="319"/>
      <c r="I74" s="319"/>
      <c r="J74" s="319"/>
    </row>
    <row r="76" spans="1:10" ht="15.75">
      <c r="A76" s="320" t="s">
        <v>212</v>
      </c>
      <c r="B76" s="320"/>
      <c r="C76" s="99" t="s">
        <v>231</v>
      </c>
      <c r="D76" s="100"/>
      <c r="E76" s="100"/>
      <c r="F76" s="100"/>
      <c r="G76" s="100"/>
      <c r="H76" s="100"/>
      <c r="J76" s="101"/>
    </row>
    <row r="77" spans="1:10" ht="15.75">
      <c r="A77" s="320" t="s">
        <v>214</v>
      </c>
      <c r="B77" s="320"/>
      <c r="C77" s="320"/>
      <c r="D77" s="95" t="s">
        <v>219</v>
      </c>
      <c r="E77" s="96" t="s">
        <v>232</v>
      </c>
    </row>
    <row r="78" spans="1:10">
      <c r="A78" s="319" t="s">
        <v>233</v>
      </c>
      <c r="B78" s="325"/>
      <c r="C78" s="325"/>
      <c r="D78" s="325"/>
      <c r="E78" s="325"/>
      <c r="F78" s="325"/>
      <c r="G78" s="325"/>
      <c r="H78" s="325"/>
      <c r="I78" s="325"/>
      <c r="J78" s="325"/>
    </row>
    <row r="79" spans="1:10">
      <c r="A79" s="325"/>
      <c r="B79" s="325"/>
      <c r="C79" s="325"/>
      <c r="D79" s="325"/>
      <c r="E79" s="325"/>
      <c r="F79" s="325"/>
      <c r="G79" s="325"/>
      <c r="H79" s="325"/>
      <c r="I79" s="325"/>
      <c r="J79" s="325"/>
    </row>
    <row r="80" spans="1:10">
      <c r="A80" s="325"/>
      <c r="B80" s="325"/>
      <c r="C80" s="325"/>
      <c r="D80" s="325"/>
      <c r="E80" s="325"/>
      <c r="F80" s="325"/>
      <c r="G80" s="325"/>
      <c r="H80" s="325"/>
      <c r="I80" s="325"/>
      <c r="J80" s="325"/>
    </row>
    <row r="81" spans="1:10">
      <c r="A81" s="325"/>
      <c r="B81" s="325"/>
      <c r="C81" s="325"/>
      <c r="D81" s="325"/>
      <c r="E81" s="325"/>
      <c r="F81" s="325"/>
      <c r="G81" s="325"/>
      <c r="H81" s="325"/>
      <c r="I81" s="325"/>
      <c r="J81" s="325"/>
    </row>
    <row r="82" spans="1:10">
      <c r="A82" s="325"/>
      <c r="B82" s="325"/>
      <c r="C82" s="325"/>
      <c r="D82" s="325"/>
      <c r="E82" s="325"/>
      <c r="F82" s="325"/>
      <c r="G82" s="325"/>
      <c r="H82" s="325"/>
      <c r="I82" s="325"/>
      <c r="J82" s="325"/>
    </row>
    <row r="83" spans="1:10" ht="14.25" hidden="1" customHeight="1">
      <c r="A83" s="325"/>
      <c r="B83" s="325"/>
      <c r="C83" s="325"/>
      <c r="D83" s="325"/>
      <c r="E83" s="325"/>
      <c r="F83" s="325"/>
      <c r="G83" s="325"/>
      <c r="H83" s="325"/>
      <c r="I83" s="325"/>
      <c r="J83" s="325"/>
    </row>
    <row r="84" spans="1:10" ht="14.25" hidden="1" customHeight="1">
      <c r="A84" s="325"/>
      <c r="B84" s="325"/>
      <c r="C84" s="325"/>
      <c r="D84" s="325"/>
      <c r="E84" s="325"/>
      <c r="F84" s="325"/>
      <c r="G84" s="325"/>
      <c r="H84" s="325"/>
      <c r="I84" s="325"/>
      <c r="J84" s="325"/>
    </row>
    <row r="86" spans="1:10" ht="14.25" customHeight="1">
      <c r="A86" s="326" t="s">
        <v>234</v>
      </c>
      <c r="B86" s="327"/>
      <c r="C86" s="327"/>
      <c r="D86" s="327"/>
      <c r="E86" s="327"/>
      <c r="F86" s="327"/>
      <c r="G86" s="327"/>
      <c r="H86" s="327"/>
      <c r="I86" s="327"/>
      <c r="J86" s="327"/>
    </row>
    <row r="87" spans="1:10">
      <c r="A87" s="327"/>
      <c r="B87" s="327"/>
      <c r="C87" s="327"/>
      <c r="D87" s="327"/>
      <c r="E87" s="327"/>
      <c r="F87" s="327"/>
      <c r="G87" s="327"/>
      <c r="H87" s="327"/>
      <c r="I87" s="327"/>
      <c r="J87" s="327"/>
    </row>
    <row r="88" spans="1:10">
      <c r="A88" s="327"/>
      <c r="B88" s="327"/>
      <c r="C88" s="327"/>
      <c r="D88" s="327"/>
      <c r="E88" s="327"/>
      <c r="F88" s="327"/>
      <c r="G88" s="327"/>
      <c r="H88" s="327"/>
      <c r="I88" s="327"/>
      <c r="J88" s="327"/>
    </row>
    <row r="89" spans="1:10">
      <c r="A89" s="327"/>
      <c r="B89" s="327"/>
      <c r="C89" s="327"/>
      <c r="D89" s="327"/>
      <c r="E89" s="327"/>
      <c r="F89" s="327"/>
      <c r="G89" s="327"/>
      <c r="H89" s="327"/>
      <c r="I89" s="327"/>
      <c r="J89" s="327"/>
    </row>
    <row r="90" spans="1:10">
      <c r="A90" s="327"/>
      <c r="B90" s="327"/>
      <c r="C90" s="327"/>
      <c r="D90" s="327"/>
      <c r="E90" s="327"/>
      <c r="F90" s="327"/>
      <c r="G90" s="327"/>
      <c r="H90" s="327"/>
      <c r="I90" s="327"/>
      <c r="J90" s="327"/>
    </row>
    <row r="91" spans="1:10">
      <c r="A91" s="327"/>
      <c r="B91" s="327"/>
      <c r="C91" s="327"/>
      <c r="D91" s="327"/>
      <c r="E91" s="327"/>
      <c r="F91" s="327"/>
      <c r="G91" s="327"/>
      <c r="H91" s="327"/>
      <c r="I91" s="327"/>
      <c r="J91" s="327"/>
    </row>
    <row r="92" spans="1:10">
      <c r="A92" s="327"/>
      <c r="B92" s="327"/>
      <c r="C92" s="327"/>
      <c r="D92" s="327"/>
      <c r="E92" s="327"/>
      <c r="F92" s="327"/>
      <c r="G92" s="327"/>
      <c r="H92" s="327"/>
      <c r="I92" s="327"/>
      <c r="J92" s="327"/>
    </row>
    <row r="93" spans="1:10">
      <c r="A93" s="327"/>
      <c r="B93" s="327"/>
      <c r="C93" s="327"/>
      <c r="D93" s="327"/>
      <c r="E93" s="327"/>
      <c r="F93" s="327"/>
      <c r="G93" s="327"/>
      <c r="H93" s="327"/>
      <c r="I93" s="327"/>
      <c r="J93" s="327"/>
    </row>
    <row r="94" spans="1:10">
      <c r="A94" s="327"/>
      <c r="B94" s="327"/>
      <c r="C94" s="327"/>
      <c r="D94" s="327"/>
      <c r="E94" s="327"/>
      <c r="F94" s="327"/>
      <c r="G94" s="327"/>
      <c r="H94" s="327"/>
      <c r="I94" s="327"/>
      <c r="J94" s="327"/>
    </row>
    <row r="95" spans="1:10">
      <c r="A95" s="327"/>
      <c r="B95" s="327"/>
      <c r="C95" s="327"/>
      <c r="D95" s="327"/>
      <c r="E95" s="327"/>
      <c r="F95" s="327"/>
      <c r="G95" s="327"/>
      <c r="H95" s="327"/>
      <c r="I95" s="327"/>
      <c r="J95" s="327"/>
    </row>
    <row r="96" spans="1:10">
      <c r="A96" s="327"/>
      <c r="B96" s="327"/>
      <c r="C96" s="327"/>
      <c r="D96" s="327"/>
      <c r="E96" s="327"/>
      <c r="F96" s="327"/>
      <c r="G96" s="327"/>
      <c r="H96" s="327"/>
      <c r="I96" s="327"/>
      <c r="J96" s="327"/>
    </row>
    <row r="97" spans="1:10">
      <c r="A97" s="327"/>
      <c r="B97" s="327"/>
      <c r="C97" s="327"/>
      <c r="D97" s="327"/>
      <c r="E97" s="327"/>
      <c r="F97" s="327"/>
      <c r="G97" s="327"/>
      <c r="H97" s="327"/>
      <c r="I97" s="327"/>
      <c r="J97" s="327"/>
    </row>
    <row r="98" spans="1:10">
      <c r="A98" s="327"/>
      <c r="B98" s="327"/>
      <c r="C98" s="327"/>
      <c r="D98" s="327"/>
      <c r="E98" s="327"/>
      <c r="F98" s="327"/>
      <c r="G98" s="327"/>
      <c r="H98" s="327"/>
      <c r="I98" s="327"/>
      <c r="J98" s="327"/>
    </row>
    <row r="99" spans="1:10" ht="15.75">
      <c r="A99" s="98"/>
      <c r="B99" s="98"/>
      <c r="C99" s="98"/>
      <c r="D99" s="98"/>
      <c r="E99" s="98"/>
      <c r="F99" s="98"/>
      <c r="G99" s="98"/>
      <c r="H99" s="98"/>
      <c r="I99" s="98"/>
      <c r="J99" s="98"/>
    </row>
    <row r="100" spans="1:10" ht="15.75">
      <c r="A100" s="320" t="s">
        <v>212</v>
      </c>
      <c r="B100" s="320"/>
      <c r="C100" s="324" t="s">
        <v>235</v>
      </c>
      <c r="D100" s="324"/>
      <c r="E100" s="324"/>
      <c r="F100" s="324"/>
      <c r="G100" s="324"/>
      <c r="H100" s="324"/>
    </row>
    <row r="101" spans="1:10" ht="15.75">
      <c r="A101" s="320" t="s">
        <v>214</v>
      </c>
      <c r="B101" s="320"/>
      <c r="C101" s="320"/>
      <c r="D101" s="95" t="s">
        <v>219</v>
      </c>
      <c r="E101" s="96" t="s">
        <v>236</v>
      </c>
    </row>
    <row r="102" spans="1:10">
      <c r="A102" s="319" t="s">
        <v>237</v>
      </c>
      <c r="B102" s="323"/>
      <c r="C102" s="323"/>
      <c r="D102" s="323"/>
      <c r="E102" s="323"/>
      <c r="F102" s="323"/>
      <c r="G102" s="323"/>
      <c r="H102" s="323"/>
      <c r="I102" s="323"/>
      <c r="J102" s="323"/>
    </row>
    <row r="103" spans="1:10">
      <c r="A103" s="323"/>
      <c r="B103" s="323"/>
      <c r="C103" s="323"/>
      <c r="D103" s="323"/>
      <c r="E103" s="323"/>
      <c r="F103" s="323"/>
      <c r="G103" s="323"/>
      <c r="H103" s="323"/>
      <c r="I103" s="323"/>
      <c r="J103" s="323"/>
    </row>
    <row r="104" spans="1:10">
      <c r="A104" s="323"/>
      <c r="B104" s="323"/>
      <c r="C104" s="323"/>
      <c r="D104" s="323"/>
      <c r="E104" s="323"/>
      <c r="F104" s="323"/>
      <c r="G104" s="323"/>
      <c r="H104" s="323"/>
      <c r="I104" s="323"/>
      <c r="J104" s="323"/>
    </row>
    <row r="105" spans="1:10">
      <c r="A105" s="323"/>
      <c r="B105" s="323"/>
      <c r="C105" s="323"/>
      <c r="D105" s="323"/>
      <c r="E105" s="323"/>
      <c r="F105" s="323"/>
      <c r="G105" s="323"/>
      <c r="H105" s="323"/>
      <c r="I105" s="323"/>
      <c r="J105" s="323"/>
    </row>
    <row r="106" spans="1:10">
      <c r="A106" s="323"/>
      <c r="B106" s="323"/>
      <c r="C106" s="323"/>
      <c r="D106" s="323"/>
      <c r="E106" s="323"/>
      <c r="F106" s="323"/>
      <c r="G106" s="323"/>
      <c r="H106" s="323"/>
      <c r="I106" s="323"/>
      <c r="J106" s="323"/>
    </row>
    <row r="107" spans="1:10" ht="46.5" customHeight="1">
      <c r="A107" s="323"/>
      <c r="B107" s="323"/>
      <c r="C107" s="323"/>
      <c r="D107" s="323"/>
      <c r="E107" s="323"/>
      <c r="F107" s="323"/>
      <c r="G107" s="323"/>
      <c r="H107" s="323"/>
      <c r="I107" s="323"/>
      <c r="J107" s="323"/>
    </row>
    <row r="108" spans="1:10" ht="15" customHeight="1">
      <c r="A108" s="98"/>
      <c r="B108" s="98"/>
      <c r="C108" s="98"/>
      <c r="D108" s="98"/>
      <c r="E108" s="98"/>
      <c r="F108" s="98"/>
      <c r="G108" s="98"/>
      <c r="H108" s="98"/>
      <c r="I108" s="98"/>
      <c r="J108" s="98"/>
    </row>
    <row r="109" spans="1:10" ht="15.75">
      <c r="A109" s="320" t="s">
        <v>212</v>
      </c>
      <c r="B109" s="320"/>
      <c r="C109" s="324" t="s">
        <v>238</v>
      </c>
      <c r="D109" s="324"/>
      <c r="E109" s="324"/>
      <c r="F109" s="324"/>
      <c r="G109" s="324"/>
      <c r="H109" s="324"/>
    </row>
    <row r="110" spans="1:10" ht="15.75">
      <c r="A110" s="320" t="s">
        <v>214</v>
      </c>
      <c r="B110" s="320"/>
      <c r="C110" s="320"/>
      <c r="D110" s="95" t="s">
        <v>215</v>
      </c>
      <c r="E110" s="96" t="s">
        <v>239</v>
      </c>
    </row>
    <row r="111" spans="1:10">
      <c r="A111" s="319" t="s">
        <v>240</v>
      </c>
      <c r="B111" s="323"/>
      <c r="C111" s="323"/>
      <c r="D111" s="323"/>
      <c r="E111" s="323"/>
      <c r="F111" s="323"/>
      <c r="G111" s="323"/>
      <c r="H111" s="323"/>
      <c r="I111" s="323"/>
      <c r="J111" s="323"/>
    </row>
    <row r="112" spans="1:10">
      <c r="A112" s="323"/>
      <c r="B112" s="323"/>
      <c r="C112" s="323"/>
      <c r="D112" s="323"/>
      <c r="E112" s="323"/>
      <c r="F112" s="323"/>
      <c r="G112" s="323"/>
      <c r="H112" s="323"/>
      <c r="I112" s="323"/>
      <c r="J112" s="323"/>
    </row>
    <row r="113" spans="1:10">
      <c r="A113" s="323"/>
      <c r="B113" s="323"/>
      <c r="C113" s="323"/>
      <c r="D113" s="323"/>
      <c r="E113" s="323"/>
      <c r="F113" s="323"/>
      <c r="G113" s="323"/>
      <c r="H113" s="323"/>
      <c r="I113" s="323"/>
      <c r="J113" s="323"/>
    </row>
    <row r="114" spans="1:10">
      <c r="A114" s="323"/>
      <c r="B114" s="323"/>
      <c r="C114" s="323"/>
      <c r="D114" s="323"/>
      <c r="E114" s="323"/>
      <c r="F114" s="323"/>
      <c r="G114" s="323"/>
      <c r="H114" s="323"/>
      <c r="I114" s="323"/>
      <c r="J114" s="323"/>
    </row>
    <row r="115" spans="1:10">
      <c r="A115" s="323"/>
      <c r="B115" s="323"/>
      <c r="C115" s="323"/>
      <c r="D115" s="323"/>
      <c r="E115" s="323"/>
      <c r="F115" s="323"/>
      <c r="G115" s="323"/>
      <c r="H115" s="323"/>
      <c r="I115" s="323"/>
      <c r="J115" s="323"/>
    </row>
    <row r="116" spans="1:10">
      <c r="A116" s="323"/>
      <c r="B116" s="323"/>
      <c r="C116" s="323"/>
      <c r="D116" s="323"/>
      <c r="E116" s="323"/>
      <c r="F116" s="323"/>
      <c r="G116" s="323"/>
      <c r="H116" s="323"/>
      <c r="I116" s="323"/>
      <c r="J116" s="323"/>
    </row>
    <row r="117" spans="1:10">
      <c r="A117" s="102"/>
      <c r="B117" s="102"/>
      <c r="C117" s="102"/>
      <c r="D117" s="102"/>
      <c r="E117" s="102"/>
      <c r="F117" s="102"/>
      <c r="G117" s="102"/>
      <c r="H117" s="102"/>
      <c r="I117" s="102"/>
      <c r="J117" s="102"/>
    </row>
    <row r="118" spans="1:10" ht="15.75">
      <c r="A118" s="320" t="s">
        <v>212</v>
      </c>
      <c r="B118" s="320"/>
      <c r="C118" s="324" t="s">
        <v>241</v>
      </c>
      <c r="D118" s="324"/>
      <c r="E118" s="324"/>
      <c r="F118" s="324"/>
      <c r="G118" s="324"/>
      <c r="H118" s="324"/>
    </row>
    <row r="119" spans="1:10" ht="15.75">
      <c r="A119" s="320" t="s">
        <v>214</v>
      </c>
      <c r="B119" s="320"/>
      <c r="C119" s="320"/>
      <c r="D119" s="95" t="s">
        <v>219</v>
      </c>
      <c r="E119" s="96" t="s">
        <v>236</v>
      </c>
    </row>
    <row r="120" spans="1:10">
      <c r="A120" s="319" t="s">
        <v>242</v>
      </c>
      <c r="B120" s="323"/>
      <c r="C120" s="323"/>
      <c r="D120" s="323"/>
      <c r="E120" s="323"/>
      <c r="F120" s="323"/>
      <c r="G120" s="323"/>
      <c r="H120" s="323"/>
      <c r="I120" s="323"/>
      <c r="J120" s="323"/>
    </row>
    <row r="121" spans="1:10">
      <c r="A121" s="323"/>
      <c r="B121" s="323"/>
      <c r="C121" s="323"/>
      <c r="D121" s="323"/>
      <c r="E121" s="323"/>
      <c r="F121" s="323"/>
      <c r="G121" s="323"/>
      <c r="H121" s="323"/>
      <c r="I121" s="323"/>
      <c r="J121" s="323"/>
    </row>
    <row r="122" spans="1:10">
      <c r="A122" s="323"/>
      <c r="B122" s="323"/>
      <c r="C122" s="323"/>
      <c r="D122" s="323"/>
      <c r="E122" s="323"/>
      <c r="F122" s="323"/>
      <c r="G122" s="323"/>
      <c r="H122" s="323"/>
      <c r="I122" s="323"/>
      <c r="J122" s="323"/>
    </row>
    <row r="123" spans="1:10">
      <c r="A123" s="102"/>
      <c r="B123" s="102"/>
      <c r="C123" s="102"/>
      <c r="D123" s="102"/>
      <c r="E123" s="102"/>
      <c r="F123" s="102"/>
      <c r="G123" s="102"/>
      <c r="H123" s="102"/>
      <c r="I123" s="102"/>
      <c r="J123" s="102"/>
    </row>
    <row r="124" spans="1:10" ht="15.75">
      <c r="A124" s="320" t="s">
        <v>212</v>
      </c>
      <c r="B124" s="320"/>
      <c r="C124" s="324" t="s">
        <v>351</v>
      </c>
      <c r="D124" s="324"/>
      <c r="E124" s="324"/>
      <c r="F124" s="324"/>
      <c r="G124" s="324"/>
      <c r="H124" s="324"/>
    </row>
    <row r="125" spans="1:10" ht="15.75">
      <c r="A125" s="320" t="s">
        <v>214</v>
      </c>
      <c r="B125" s="320"/>
      <c r="C125" s="320"/>
      <c r="D125" s="95" t="s">
        <v>219</v>
      </c>
      <c r="E125" s="96" t="s">
        <v>236</v>
      </c>
    </row>
    <row r="126" spans="1:10">
      <c r="A126" s="319" t="s">
        <v>1092</v>
      </c>
      <c r="B126" s="323"/>
      <c r="C126" s="323"/>
      <c r="D126" s="323"/>
      <c r="E126" s="323"/>
      <c r="F126" s="323"/>
      <c r="G126" s="323"/>
      <c r="H126" s="323"/>
      <c r="I126" s="323"/>
      <c r="J126" s="323"/>
    </row>
    <row r="127" spans="1:10">
      <c r="A127" s="323"/>
      <c r="B127" s="323"/>
      <c r="C127" s="323"/>
      <c r="D127" s="323"/>
      <c r="E127" s="323"/>
      <c r="F127" s="323"/>
      <c r="G127" s="323"/>
      <c r="H127" s="323"/>
      <c r="I127" s="323"/>
      <c r="J127" s="323"/>
    </row>
    <row r="128" spans="1:10">
      <c r="A128" s="323"/>
      <c r="B128" s="323"/>
      <c r="C128" s="323"/>
      <c r="D128" s="323"/>
      <c r="E128" s="323"/>
      <c r="F128" s="323"/>
      <c r="G128" s="323"/>
      <c r="H128" s="323"/>
      <c r="I128" s="323"/>
      <c r="J128" s="323"/>
    </row>
    <row r="129" spans="1:11">
      <c r="A129" s="323"/>
      <c r="B129" s="323"/>
      <c r="C129" s="323"/>
      <c r="D129" s="323"/>
      <c r="E129" s="323"/>
      <c r="F129" s="323"/>
      <c r="G129" s="323"/>
      <c r="H129" s="323"/>
      <c r="I129" s="323"/>
      <c r="J129" s="323"/>
    </row>
    <row r="130" spans="1:11">
      <c r="A130" s="323"/>
      <c r="B130" s="323"/>
      <c r="C130" s="323"/>
      <c r="D130" s="323"/>
      <c r="E130" s="323"/>
      <c r="F130" s="323"/>
      <c r="G130" s="323"/>
      <c r="H130" s="323"/>
      <c r="I130" s="323"/>
      <c r="J130" s="323"/>
    </row>
    <row r="131" spans="1:11" ht="80.25" customHeight="1">
      <c r="A131" s="323"/>
      <c r="B131" s="323"/>
      <c r="C131" s="323"/>
      <c r="D131" s="323"/>
      <c r="E131" s="323"/>
      <c r="F131" s="323"/>
      <c r="G131" s="323"/>
      <c r="H131" s="323"/>
      <c r="I131" s="323"/>
      <c r="J131" s="323"/>
    </row>
    <row r="133" spans="1:11" ht="15.75">
      <c r="A133" s="320" t="s">
        <v>212</v>
      </c>
      <c r="B133" s="320"/>
      <c r="C133" s="99" t="s">
        <v>243</v>
      </c>
      <c r="D133" s="100"/>
      <c r="E133" s="100"/>
      <c r="F133" s="100"/>
      <c r="G133" s="100"/>
      <c r="H133" s="100"/>
      <c r="J133" s="101"/>
    </row>
    <row r="134" spans="1:11" ht="15.75">
      <c r="A134" s="320" t="s">
        <v>214</v>
      </c>
      <c r="B134" s="320"/>
      <c r="C134" s="320"/>
      <c r="D134" s="95" t="s">
        <v>215</v>
      </c>
      <c r="E134" s="96" t="s">
        <v>244</v>
      </c>
    </row>
    <row r="135" spans="1:11" s="103" customFormat="1" ht="14.25" customHeight="1">
      <c r="A135" s="319" t="s">
        <v>245</v>
      </c>
      <c r="B135" s="319"/>
      <c r="C135" s="319"/>
      <c r="D135" s="319"/>
      <c r="E135" s="319"/>
      <c r="F135" s="319"/>
      <c r="G135" s="319"/>
      <c r="H135" s="319"/>
      <c r="I135" s="319"/>
      <c r="J135" s="319"/>
      <c r="K135" s="4"/>
    </row>
    <row r="136" spans="1:11" s="103" customFormat="1" ht="14.25" customHeight="1">
      <c r="A136" s="319"/>
      <c r="B136" s="319"/>
      <c r="C136" s="319"/>
      <c r="D136" s="319"/>
      <c r="E136" s="319"/>
      <c r="F136" s="319"/>
      <c r="G136" s="319"/>
      <c r="H136" s="319"/>
      <c r="I136" s="319"/>
      <c r="J136" s="319"/>
      <c r="K136" s="4"/>
    </row>
    <row r="137" spans="1:11" s="103" customFormat="1" ht="14.25" customHeight="1">
      <c r="A137" s="319"/>
      <c r="B137" s="319"/>
      <c r="C137" s="319"/>
      <c r="D137" s="319"/>
      <c r="E137" s="319"/>
      <c r="F137" s="319"/>
      <c r="G137" s="319"/>
      <c r="H137" s="319"/>
      <c r="I137" s="319"/>
      <c r="J137" s="319"/>
      <c r="K137" s="4"/>
    </row>
    <row r="138" spans="1:11" s="103" customFormat="1" ht="14.25" customHeight="1">
      <c r="A138" s="319"/>
      <c r="B138" s="319"/>
      <c r="C138" s="319"/>
      <c r="D138" s="319"/>
      <c r="E138" s="319"/>
      <c r="F138" s="319"/>
      <c r="G138" s="319"/>
      <c r="H138" s="319"/>
      <c r="I138" s="319"/>
      <c r="J138" s="319"/>
      <c r="K138" s="4"/>
    </row>
    <row r="139" spans="1:11" s="103" customFormat="1" ht="14.25" customHeight="1">
      <c r="A139" s="319"/>
      <c r="B139" s="319"/>
      <c r="C139" s="319"/>
      <c r="D139" s="319"/>
      <c r="E139" s="319"/>
      <c r="F139" s="319"/>
      <c r="G139" s="319"/>
      <c r="H139" s="319"/>
      <c r="I139" s="319"/>
      <c r="J139" s="319"/>
      <c r="K139" s="4"/>
    </row>
    <row r="140" spans="1:11" s="103" customFormat="1" ht="14.25" customHeight="1">
      <c r="A140" s="319"/>
      <c r="B140" s="319"/>
      <c r="C140" s="319"/>
      <c r="D140" s="319"/>
      <c r="E140" s="319"/>
      <c r="F140" s="319"/>
      <c r="G140" s="319"/>
      <c r="H140" s="319"/>
      <c r="I140" s="319"/>
      <c r="J140" s="319"/>
      <c r="K140" s="4"/>
    </row>
    <row r="141" spans="1:11" s="103" customFormat="1" ht="36.75" customHeight="1">
      <c r="A141" s="319"/>
      <c r="B141" s="319"/>
      <c r="C141" s="319"/>
      <c r="D141" s="319"/>
      <c r="E141" s="319"/>
      <c r="F141" s="319"/>
      <c r="G141" s="319"/>
      <c r="H141" s="319"/>
      <c r="I141" s="319"/>
      <c r="J141" s="319"/>
      <c r="K141" s="4"/>
    </row>
    <row r="143" spans="1:11" ht="15.75">
      <c r="A143" s="320" t="s">
        <v>212</v>
      </c>
      <c r="B143" s="320"/>
      <c r="C143" s="321" t="s">
        <v>246</v>
      </c>
      <c r="D143" s="322"/>
      <c r="E143" s="322"/>
      <c r="F143" s="322"/>
      <c r="G143" s="322"/>
    </row>
    <row r="144" spans="1:11" ht="15.75">
      <c r="A144" s="320" t="s">
        <v>214</v>
      </c>
      <c r="B144" s="320"/>
      <c r="C144" s="320"/>
      <c r="D144" s="95" t="s">
        <v>215</v>
      </c>
      <c r="E144" s="95" t="s">
        <v>247</v>
      </c>
    </row>
    <row r="145" spans="1:11" s="103" customFormat="1" ht="14.25" customHeight="1">
      <c r="A145" s="319" t="s">
        <v>248</v>
      </c>
      <c r="B145" s="319"/>
      <c r="C145" s="319"/>
      <c r="D145" s="319"/>
      <c r="E145" s="319"/>
      <c r="F145" s="319"/>
      <c r="G145" s="319"/>
      <c r="H145" s="319"/>
      <c r="I145" s="319"/>
      <c r="J145" s="319"/>
      <c r="K145" s="4"/>
    </row>
    <row r="146" spans="1:11" s="103" customFormat="1" ht="14.25" customHeight="1">
      <c r="A146" s="319"/>
      <c r="B146" s="319"/>
      <c r="C146" s="319"/>
      <c r="D146" s="319"/>
      <c r="E146" s="319"/>
      <c r="F146" s="319"/>
      <c r="G146" s="319"/>
      <c r="H146" s="319"/>
      <c r="I146" s="319"/>
      <c r="J146" s="319"/>
      <c r="K146" s="4"/>
    </row>
    <row r="147" spans="1:11" s="103" customFormat="1" ht="14.25" customHeight="1">
      <c r="A147" s="319"/>
      <c r="B147" s="319"/>
      <c r="C147" s="319"/>
      <c r="D147" s="319"/>
      <c r="E147" s="319"/>
      <c r="F147" s="319"/>
      <c r="G147" s="319"/>
      <c r="H147" s="319"/>
      <c r="I147" s="319"/>
      <c r="J147" s="319"/>
      <c r="K147" s="4"/>
    </row>
    <row r="148" spans="1:11" s="103" customFormat="1" ht="14.25" customHeight="1">
      <c r="A148" s="319"/>
      <c r="B148" s="319"/>
      <c r="C148" s="319"/>
      <c r="D148" s="319"/>
      <c r="E148" s="319"/>
      <c r="F148" s="319"/>
      <c r="G148" s="319"/>
      <c r="H148" s="319"/>
      <c r="I148" s="319"/>
      <c r="J148" s="319"/>
      <c r="K148" s="4"/>
    </row>
    <row r="149" spans="1:11" s="103" customFormat="1" ht="14.25" customHeight="1">
      <c r="A149" s="319"/>
      <c r="B149" s="319"/>
      <c r="C149" s="319"/>
      <c r="D149" s="319"/>
      <c r="E149" s="319"/>
      <c r="F149" s="319"/>
      <c r="G149" s="319"/>
      <c r="H149" s="319"/>
      <c r="I149" s="319"/>
      <c r="J149" s="319"/>
      <c r="K149" s="4"/>
    </row>
    <row r="150" spans="1:11" s="103" customFormat="1" ht="14.25" customHeight="1">
      <c r="A150" s="319"/>
      <c r="B150" s="319"/>
      <c r="C150" s="319"/>
      <c r="D150" s="319"/>
      <c r="E150" s="319"/>
      <c r="F150" s="319"/>
      <c r="G150" s="319"/>
      <c r="H150" s="319"/>
      <c r="I150" s="319"/>
      <c r="J150" s="319"/>
      <c r="K150" s="4"/>
    </row>
    <row r="151" spans="1:11" s="103" customFormat="1" ht="117.75" customHeight="1">
      <c r="A151" s="319"/>
      <c r="B151" s="319"/>
      <c r="C151" s="319"/>
      <c r="D151" s="319"/>
      <c r="E151" s="319"/>
      <c r="F151" s="319"/>
      <c r="G151" s="319"/>
      <c r="H151" s="319"/>
      <c r="I151" s="319"/>
      <c r="J151" s="319"/>
      <c r="K151" s="4"/>
    </row>
    <row r="152" spans="1:11" s="104" customFormat="1" ht="14.25" customHeight="1"/>
    <row r="153" spans="1:11" s="104" customFormat="1" ht="14.25" customHeight="1"/>
    <row r="154" spans="1:11" s="104" customFormat="1" ht="14.25" customHeight="1"/>
    <row r="155" spans="1:11" s="104" customFormat="1" ht="14.25" customHeight="1"/>
    <row r="156" spans="1:11" s="104" customFormat="1" ht="14.25" customHeight="1"/>
    <row r="157" spans="1:11" s="104" customFormat="1" ht="14.25" customHeight="1"/>
    <row r="158" spans="1:11" s="104" customFormat="1" ht="14.25" customHeight="1"/>
    <row r="159" spans="1:11" s="104" customFormat="1" ht="14.25" customHeight="1"/>
    <row r="160" spans="1:11" s="104" customFormat="1" ht="14.25" customHeight="1"/>
    <row r="161" spans="10:10" s="104" customFormat="1" ht="14.25" customHeight="1"/>
    <row r="162" spans="10:10" s="104" customFormat="1" ht="14.25" customHeight="1"/>
    <row r="163" spans="10:10" s="104" customFormat="1" ht="14.25" customHeight="1"/>
    <row r="168" spans="10:10">
      <c r="J168" s="4">
        <v>31</v>
      </c>
    </row>
  </sheetData>
  <mergeCells count="50">
    <mergeCell ref="A12:C12"/>
    <mergeCell ref="A1:D1"/>
    <mergeCell ref="A3:C3"/>
    <mergeCell ref="A7:J10"/>
    <mergeCell ref="A11:B11"/>
    <mergeCell ref="C11:H11"/>
    <mergeCell ref="A42:J51"/>
    <mergeCell ref="A13:J20"/>
    <mergeCell ref="A22:B22"/>
    <mergeCell ref="C22:H22"/>
    <mergeCell ref="A23:C23"/>
    <mergeCell ref="A24:J30"/>
    <mergeCell ref="A32:B32"/>
    <mergeCell ref="C32:I32"/>
    <mergeCell ref="A33:C33"/>
    <mergeCell ref="A34:J38"/>
    <mergeCell ref="A40:B40"/>
    <mergeCell ref="C40:G40"/>
    <mergeCell ref="A41:C41"/>
    <mergeCell ref="A102:J107"/>
    <mergeCell ref="A53:B53"/>
    <mergeCell ref="C53:I53"/>
    <mergeCell ref="A54:C54"/>
    <mergeCell ref="A55:J74"/>
    <mergeCell ref="A76:B76"/>
    <mergeCell ref="A77:C77"/>
    <mergeCell ref="A78:J84"/>
    <mergeCell ref="A86:J98"/>
    <mergeCell ref="A100:B100"/>
    <mergeCell ref="C100:H100"/>
    <mergeCell ref="A101:C101"/>
    <mergeCell ref="A126:J131"/>
    <mergeCell ref="A109:B109"/>
    <mergeCell ref="C109:H109"/>
    <mergeCell ref="A110:C110"/>
    <mergeCell ref="A111:J116"/>
    <mergeCell ref="A118:B118"/>
    <mergeCell ref="C118:H118"/>
    <mergeCell ref="A119:C119"/>
    <mergeCell ref="A120:J122"/>
    <mergeCell ref="A124:B124"/>
    <mergeCell ref="C124:H124"/>
    <mergeCell ref="A125:C125"/>
    <mergeCell ref="A145:J151"/>
    <mergeCell ref="A133:B133"/>
    <mergeCell ref="A134:C134"/>
    <mergeCell ref="A135:J141"/>
    <mergeCell ref="A143:B143"/>
    <mergeCell ref="C143:G143"/>
    <mergeCell ref="A144:C144"/>
  </mergeCells>
  <pageMargins left="0.7" right="0.7" top="0.75" bottom="0.75" header="0.3" footer="0.3"/>
  <pageSetup scale="86" orientation="portrait" r:id="rId1"/>
  <rowBreaks count="3" manualBreakCount="3">
    <brk id="39" max="16383" man="1"/>
    <brk id="74" max="16383" man="1"/>
    <brk id="123" max="16383" man="1"/>
  </rowBreaks>
  <legacyDrawing r:id="rId2"/>
</worksheet>
</file>

<file path=xl/worksheets/sheet3.xml><?xml version="1.0" encoding="utf-8"?>
<worksheet xmlns="http://schemas.openxmlformats.org/spreadsheetml/2006/main" xmlns:r="http://schemas.openxmlformats.org/officeDocument/2006/relationships">
  <dimension ref="A1:K49"/>
  <sheetViews>
    <sheetView view="pageLayout" topLeftCell="A8" zoomScaleNormal="100" workbookViewId="0">
      <selection activeCell="K45" sqref="K45"/>
    </sheetView>
  </sheetViews>
  <sheetFormatPr defaultRowHeight="15"/>
  <cols>
    <col min="1" max="1" width="3.5703125" customWidth="1"/>
    <col min="10" max="10" width="16.28515625" customWidth="1"/>
    <col min="11" max="11" width="3.42578125" customWidth="1"/>
  </cols>
  <sheetData>
    <row r="1" spans="1:10">
      <c r="A1" s="179" t="s">
        <v>1055</v>
      </c>
      <c r="B1" s="179"/>
      <c r="C1" s="179"/>
      <c r="D1" s="179"/>
      <c r="E1" s="179"/>
      <c r="F1" s="179"/>
      <c r="G1" s="124"/>
      <c r="H1" s="124"/>
      <c r="I1" s="124"/>
      <c r="J1" s="124"/>
    </row>
    <row r="2" spans="1:10">
      <c r="A2" s="179"/>
      <c r="B2" s="179"/>
      <c r="C2" s="179"/>
      <c r="D2" s="179"/>
      <c r="E2" s="179"/>
      <c r="F2" s="179"/>
      <c r="G2" s="124"/>
      <c r="H2" s="124"/>
      <c r="I2" s="124"/>
      <c r="J2" s="124"/>
    </row>
    <row r="3" spans="1:10">
      <c r="A3" s="124"/>
      <c r="B3" s="180" t="s">
        <v>1056</v>
      </c>
      <c r="C3" s="180"/>
      <c r="D3" s="180"/>
      <c r="E3" s="180"/>
      <c r="F3" s="180"/>
      <c r="G3" s="180"/>
      <c r="H3" s="180"/>
      <c r="I3" s="180"/>
      <c r="J3" s="180"/>
    </row>
    <row r="4" spans="1:10">
      <c r="A4" s="124"/>
      <c r="B4" s="180"/>
      <c r="C4" s="180"/>
      <c r="D4" s="180"/>
      <c r="E4" s="180"/>
      <c r="F4" s="180"/>
      <c r="G4" s="180"/>
      <c r="H4" s="180"/>
      <c r="I4" s="180"/>
      <c r="J4" s="180"/>
    </row>
    <row r="5" spans="1:10">
      <c r="A5" s="124"/>
      <c r="B5" s="180"/>
      <c r="C5" s="180"/>
      <c r="D5" s="180"/>
      <c r="E5" s="180"/>
      <c r="F5" s="180"/>
      <c r="G5" s="180"/>
      <c r="H5" s="180"/>
      <c r="I5" s="180"/>
      <c r="J5" s="180"/>
    </row>
    <row r="6" spans="1:10">
      <c r="A6" s="124"/>
      <c r="B6" s="180"/>
      <c r="C6" s="180"/>
      <c r="D6" s="180"/>
      <c r="E6" s="180"/>
      <c r="F6" s="180"/>
      <c r="G6" s="180"/>
      <c r="H6" s="180"/>
      <c r="I6" s="180"/>
      <c r="J6" s="180"/>
    </row>
    <row r="7" spans="1:10">
      <c r="A7" s="124"/>
      <c r="B7" s="180"/>
      <c r="C7" s="180"/>
      <c r="D7" s="180"/>
      <c r="E7" s="180"/>
      <c r="F7" s="180"/>
      <c r="G7" s="180"/>
      <c r="H7" s="180"/>
      <c r="I7" s="180"/>
      <c r="J7" s="180"/>
    </row>
    <row r="8" spans="1:10">
      <c r="A8" s="124"/>
      <c r="B8" s="180"/>
      <c r="C8" s="180"/>
      <c r="D8" s="180"/>
      <c r="E8" s="180"/>
      <c r="F8" s="180"/>
      <c r="G8" s="180"/>
      <c r="H8" s="180"/>
      <c r="I8" s="180"/>
      <c r="J8" s="180"/>
    </row>
    <row r="9" spans="1:10">
      <c r="A9" s="124"/>
      <c r="B9" s="180"/>
      <c r="C9" s="180"/>
      <c r="D9" s="180"/>
      <c r="E9" s="180"/>
      <c r="F9" s="180"/>
      <c r="G9" s="180"/>
      <c r="H9" s="180"/>
      <c r="I9" s="180"/>
      <c r="J9" s="180"/>
    </row>
    <row r="10" spans="1:10">
      <c r="A10" s="124"/>
      <c r="B10" s="180"/>
      <c r="C10" s="180"/>
      <c r="D10" s="180"/>
      <c r="E10" s="180"/>
      <c r="F10" s="180"/>
      <c r="G10" s="180"/>
      <c r="H10" s="180"/>
      <c r="I10" s="180"/>
      <c r="J10" s="180"/>
    </row>
    <row r="11" spans="1:10">
      <c r="A11" s="124"/>
      <c r="B11" s="180"/>
      <c r="C11" s="180"/>
      <c r="D11" s="180"/>
      <c r="E11" s="180"/>
      <c r="F11" s="180"/>
      <c r="G11" s="180"/>
      <c r="H11" s="180"/>
      <c r="I11" s="180"/>
      <c r="J11" s="180"/>
    </row>
    <row r="12" spans="1:10">
      <c r="A12" s="124"/>
      <c r="B12" s="180"/>
      <c r="C12" s="180"/>
      <c r="D12" s="180"/>
      <c r="E12" s="180"/>
      <c r="F12" s="180"/>
      <c r="G12" s="180"/>
      <c r="H12" s="180"/>
      <c r="I12" s="180"/>
      <c r="J12" s="180"/>
    </row>
    <row r="13" spans="1:10">
      <c r="A13" s="124"/>
      <c r="B13" s="180"/>
      <c r="C13" s="180"/>
      <c r="D13" s="180"/>
      <c r="E13" s="180"/>
      <c r="F13" s="180"/>
      <c r="G13" s="180"/>
      <c r="H13" s="180"/>
      <c r="I13" s="180"/>
      <c r="J13" s="180"/>
    </row>
    <row r="14" spans="1:10">
      <c r="A14" s="124"/>
      <c r="B14" s="180"/>
      <c r="C14" s="180"/>
      <c r="D14" s="180"/>
      <c r="E14" s="180"/>
      <c r="F14" s="180"/>
      <c r="G14" s="180"/>
      <c r="H14" s="180"/>
      <c r="I14" s="180"/>
      <c r="J14" s="180"/>
    </row>
    <row r="15" spans="1:10">
      <c r="A15" s="124"/>
      <c r="B15" s="180"/>
      <c r="C15" s="180"/>
      <c r="D15" s="180"/>
      <c r="E15" s="180"/>
      <c r="F15" s="180"/>
      <c r="G15" s="180"/>
      <c r="H15" s="180"/>
      <c r="I15" s="180"/>
      <c r="J15" s="180"/>
    </row>
    <row r="16" spans="1:10">
      <c r="A16" s="124"/>
      <c r="B16" s="180"/>
      <c r="C16" s="180"/>
      <c r="D16" s="180"/>
      <c r="E16" s="180"/>
      <c r="F16" s="180"/>
      <c r="G16" s="180"/>
      <c r="H16" s="180"/>
      <c r="I16" s="180"/>
      <c r="J16" s="180"/>
    </row>
    <row r="17" spans="1:10">
      <c r="A17" s="124"/>
      <c r="B17" s="180"/>
      <c r="C17" s="180"/>
      <c r="D17" s="180"/>
      <c r="E17" s="180"/>
      <c r="F17" s="180"/>
      <c r="G17" s="180"/>
      <c r="H17" s="180"/>
      <c r="I17" s="180"/>
      <c r="J17" s="180"/>
    </row>
    <row r="18" spans="1:10">
      <c r="A18" s="124"/>
      <c r="B18" s="180"/>
      <c r="C18" s="180"/>
      <c r="D18" s="180"/>
      <c r="E18" s="180"/>
      <c r="F18" s="180"/>
      <c r="G18" s="180"/>
      <c r="H18" s="180"/>
      <c r="I18" s="180"/>
      <c r="J18" s="180"/>
    </row>
    <row r="19" spans="1:10">
      <c r="A19" s="124"/>
      <c r="B19" s="180"/>
      <c r="C19" s="180"/>
      <c r="D19" s="180"/>
      <c r="E19" s="180"/>
      <c r="F19" s="180"/>
      <c r="G19" s="180"/>
      <c r="H19" s="180"/>
      <c r="I19" s="180"/>
      <c r="J19" s="180"/>
    </row>
    <row r="20" spans="1:10">
      <c r="A20" s="124"/>
      <c r="B20" s="180"/>
      <c r="C20" s="180"/>
      <c r="D20" s="180"/>
      <c r="E20" s="180"/>
      <c r="F20" s="180"/>
      <c r="G20" s="180"/>
      <c r="H20" s="180"/>
      <c r="I20" s="180"/>
      <c r="J20" s="180"/>
    </row>
    <row r="21" spans="1:10">
      <c r="A21" s="124"/>
      <c r="B21" s="180"/>
      <c r="C21" s="180"/>
      <c r="D21" s="180"/>
      <c r="E21" s="180"/>
      <c r="F21" s="180"/>
      <c r="G21" s="180"/>
      <c r="H21" s="180"/>
      <c r="I21" s="180"/>
      <c r="J21" s="180"/>
    </row>
    <row r="22" spans="1:10">
      <c r="A22" s="124"/>
      <c r="B22" s="180"/>
      <c r="C22" s="180"/>
      <c r="D22" s="180"/>
      <c r="E22" s="180"/>
      <c r="F22" s="180"/>
      <c r="G22" s="180"/>
      <c r="H22" s="180"/>
      <c r="I22" s="180"/>
      <c r="J22" s="180"/>
    </row>
    <row r="23" spans="1:10">
      <c r="A23" s="124"/>
      <c r="B23" s="180"/>
      <c r="C23" s="180"/>
      <c r="D23" s="180"/>
      <c r="E23" s="180"/>
      <c r="F23" s="180"/>
      <c r="G23" s="180"/>
      <c r="H23" s="180"/>
      <c r="I23" s="180"/>
      <c r="J23" s="180"/>
    </row>
    <row r="24" spans="1:10">
      <c r="A24" s="124"/>
      <c r="B24" s="180"/>
      <c r="C24" s="180"/>
      <c r="D24" s="180"/>
      <c r="E24" s="180"/>
      <c r="F24" s="180"/>
      <c r="G24" s="180"/>
      <c r="H24" s="180"/>
      <c r="I24" s="180"/>
      <c r="J24" s="180"/>
    </row>
    <row r="25" spans="1:10">
      <c r="A25" s="124"/>
      <c r="B25" s="180"/>
      <c r="C25" s="180"/>
      <c r="D25" s="180"/>
      <c r="E25" s="180"/>
      <c r="F25" s="180"/>
      <c r="G25" s="180"/>
      <c r="H25" s="180"/>
      <c r="I25" s="180"/>
      <c r="J25" s="180"/>
    </row>
    <row r="26" spans="1:10">
      <c r="A26" s="124"/>
      <c r="B26" s="180"/>
      <c r="C26" s="180"/>
      <c r="D26" s="180"/>
      <c r="E26" s="180"/>
      <c r="F26" s="180"/>
      <c r="G26" s="180"/>
      <c r="H26" s="180"/>
      <c r="I26" s="180"/>
      <c r="J26" s="180"/>
    </row>
    <row r="27" spans="1:10">
      <c r="A27" s="124"/>
      <c r="B27" s="180"/>
      <c r="C27" s="180"/>
      <c r="D27" s="180"/>
      <c r="E27" s="180"/>
      <c r="F27" s="180"/>
      <c r="G27" s="180"/>
      <c r="H27" s="180"/>
      <c r="I27" s="180"/>
      <c r="J27" s="180"/>
    </row>
    <row r="28" spans="1:10">
      <c r="A28" s="124"/>
      <c r="B28" s="180"/>
      <c r="C28" s="180"/>
      <c r="D28" s="180"/>
      <c r="E28" s="180"/>
      <c r="F28" s="180"/>
      <c r="G28" s="180"/>
      <c r="H28" s="180"/>
      <c r="I28" s="180"/>
      <c r="J28" s="180"/>
    </row>
    <row r="29" spans="1:10">
      <c r="A29" s="124"/>
      <c r="B29" s="180"/>
      <c r="C29" s="180"/>
      <c r="D29" s="180"/>
      <c r="E29" s="180"/>
      <c r="F29" s="180"/>
      <c r="G29" s="180"/>
      <c r="H29" s="180"/>
      <c r="I29" s="180"/>
      <c r="J29" s="180"/>
    </row>
    <row r="30" spans="1:10">
      <c r="A30" s="124"/>
      <c r="B30" s="180"/>
      <c r="C30" s="180"/>
      <c r="D30" s="180"/>
      <c r="E30" s="180"/>
      <c r="F30" s="180"/>
      <c r="G30" s="180"/>
      <c r="H30" s="180"/>
      <c r="I30" s="180"/>
      <c r="J30" s="180"/>
    </row>
    <row r="31" spans="1:10">
      <c r="A31" s="124"/>
      <c r="B31" s="180"/>
      <c r="C31" s="180"/>
      <c r="D31" s="180"/>
      <c r="E31" s="180"/>
      <c r="F31" s="180"/>
      <c r="G31" s="180"/>
      <c r="H31" s="180"/>
      <c r="I31" s="180"/>
      <c r="J31" s="180"/>
    </row>
    <row r="32" spans="1:10">
      <c r="A32" s="124"/>
      <c r="B32" s="180"/>
      <c r="C32" s="180"/>
      <c r="D32" s="180"/>
      <c r="E32" s="180"/>
      <c r="F32" s="180"/>
      <c r="G32" s="180"/>
      <c r="H32" s="180"/>
      <c r="I32" s="180"/>
      <c r="J32" s="180"/>
    </row>
    <row r="49" spans="11:11">
      <c r="K49">
        <v>2</v>
      </c>
    </row>
  </sheetData>
  <mergeCells count="2">
    <mergeCell ref="A1:F2"/>
    <mergeCell ref="B3:J32"/>
  </mergeCells>
  <pageMargins left="0.25" right="0.25" top="0.75" bottom="0.75" header="0.3" footer="0.3"/>
  <pageSetup orientation="portrait" r:id="rId1"/>
</worksheet>
</file>

<file path=xl/worksheets/sheet30.xml><?xml version="1.0" encoding="utf-8"?>
<worksheet xmlns="http://schemas.openxmlformats.org/spreadsheetml/2006/main" xmlns:r="http://schemas.openxmlformats.org/officeDocument/2006/relationships">
  <sheetPr>
    <outlinePr summaryBelow="0" summaryRight="0"/>
    <pageSetUpPr autoPageBreaks="0"/>
  </sheetPr>
  <dimension ref="B1:Q1449"/>
  <sheetViews>
    <sheetView showGridLines="0" showOutlineSymbols="0" topLeftCell="A1249" workbookViewId="0">
      <selection activeCell="H1447" sqref="H1447"/>
    </sheetView>
  </sheetViews>
  <sheetFormatPr defaultColWidth="8" defaultRowHeight="12.75" customHeight="1"/>
  <cols>
    <col min="1" max="1" width="4.5703125" style="125" customWidth="1"/>
    <col min="2" max="2" width="1.140625" style="125" customWidth="1"/>
    <col min="3" max="3" width="19.42578125" style="125" customWidth="1"/>
    <col min="4" max="4" width="6.85546875" style="125" customWidth="1"/>
    <col min="5" max="5" width="26.85546875" style="125" customWidth="1"/>
    <col min="6" max="6" width="18" style="125" customWidth="1"/>
    <col min="7" max="7" width="2" style="125" customWidth="1"/>
    <col min="8" max="8" width="6.85546875" style="125" customWidth="1"/>
    <col min="9" max="11" width="1.140625" style="125" customWidth="1"/>
    <col min="12" max="12" width="2" style="125" customWidth="1"/>
    <col min="13" max="13" width="4.85546875" style="125" customWidth="1"/>
    <col min="14" max="14" width="1.140625" style="125" customWidth="1"/>
    <col min="15" max="15" width="6.5703125" style="125" customWidth="1"/>
    <col min="16" max="16" width="1.42578125" style="125" customWidth="1"/>
    <col min="17" max="17" width="1.140625" style="125" customWidth="1"/>
    <col min="18" max="256" width="6.85546875" style="125" customWidth="1"/>
    <col min="257" max="257" width="4.5703125" style="125" customWidth="1"/>
    <col min="258" max="258" width="1.140625" style="125" customWidth="1"/>
    <col min="259" max="259" width="19.42578125" style="125" customWidth="1"/>
    <col min="260" max="260" width="6.85546875" style="125" customWidth="1"/>
    <col min="261" max="261" width="26.85546875" style="125" customWidth="1"/>
    <col min="262" max="262" width="18" style="125" customWidth="1"/>
    <col min="263" max="263" width="2" style="125" customWidth="1"/>
    <col min="264" max="264" width="6.85546875" style="125" customWidth="1"/>
    <col min="265" max="267" width="1.140625" style="125" customWidth="1"/>
    <col min="268" max="268" width="2" style="125" customWidth="1"/>
    <col min="269" max="269" width="4.85546875" style="125" customWidth="1"/>
    <col min="270" max="270" width="1.140625" style="125" customWidth="1"/>
    <col min="271" max="271" width="6.5703125" style="125" customWidth="1"/>
    <col min="272" max="272" width="1.42578125" style="125" customWidth="1"/>
    <col min="273" max="273" width="1.140625" style="125" customWidth="1"/>
    <col min="274" max="512" width="6.85546875" style="125" customWidth="1"/>
    <col min="513" max="513" width="4.5703125" style="125" customWidth="1"/>
    <col min="514" max="514" width="1.140625" style="125" customWidth="1"/>
    <col min="515" max="515" width="19.42578125" style="125" customWidth="1"/>
    <col min="516" max="516" width="6.85546875" style="125" customWidth="1"/>
    <col min="517" max="517" width="26.85546875" style="125" customWidth="1"/>
    <col min="518" max="518" width="18" style="125" customWidth="1"/>
    <col min="519" max="519" width="2" style="125" customWidth="1"/>
    <col min="520" max="520" width="6.85546875" style="125" customWidth="1"/>
    <col min="521" max="523" width="1.140625" style="125" customWidth="1"/>
    <col min="524" max="524" width="2" style="125" customWidth="1"/>
    <col min="525" max="525" width="4.85546875" style="125" customWidth="1"/>
    <col min="526" max="526" width="1.140625" style="125" customWidth="1"/>
    <col min="527" max="527" width="6.5703125" style="125" customWidth="1"/>
    <col min="528" max="528" width="1.42578125" style="125" customWidth="1"/>
    <col min="529" max="529" width="1.140625" style="125" customWidth="1"/>
    <col min="530" max="768" width="6.85546875" style="125" customWidth="1"/>
    <col min="769" max="769" width="4.5703125" style="125" customWidth="1"/>
    <col min="770" max="770" width="1.140625" style="125" customWidth="1"/>
    <col min="771" max="771" width="19.42578125" style="125" customWidth="1"/>
    <col min="772" max="772" width="6.85546875" style="125" customWidth="1"/>
    <col min="773" max="773" width="26.85546875" style="125" customWidth="1"/>
    <col min="774" max="774" width="18" style="125" customWidth="1"/>
    <col min="775" max="775" width="2" style="125" customWidth="1"/>
    <col min="776" max="776" width="6.85546875" style="125" customWidth="1"/>
    <col min="777" max="779" width="1.140625" style="125" customWidth="1"/>
    <col min="780" max="780" width="2" style="125" customWidth="1"/>
    <col min="781" max="781" width="4.85546875" style="125" customWidth="1"/>
    <col min="782" max="782" width="1.140625" style="125" customWidth="1"/>
    <col min="783" max="783" width="6.5703125" style="125" customWidth="1"/>
    <col min="784" max="784" width="1.42578125" style="125" customWidth="1"/>
    <col min="785" max="785" width="1.140625" style="125" customWidth="1"/>
    <col min="786" max="1024" width="6.85546875" style="125" customWidth="1"/>
    <col min="1025" max="1025" width="4.5703125" style="125" customWidth="1"/>
    <col min="1026" max="1026" width="1.140625" style="125" customWidth="1"/>
    <col min="1027" max="1027" width="19.42578125" style="125" customWidth="1"/>
    <col min="1028" max="1028" width="6.85546875" style="125" customWidth="1"/>
    <col min="1029" max="1029" width="26.85546875" style="125" customWidth="1"/>
    <col min="1030" max="1030" width="18" style="125" customWidth="1"/>
    <col min="1031" max="1031" width="2" style="125" customWidth="1"/>
    <col min="1032" max="1032" width="6.85546875" style="125" customWidth="1"/>
    <col min="1033" max="1035" width="1.140625" style="125" customWidth="1"/>
    <col min="1036" max="1036" width="2" style="125" customWidth="1"/>
    <col min="1037" max="1037" width="4.85546875" style="125" customWidth="1"/>
    <col min="1038" max="1038" width="1.140625" style="125" customWidth="1"/>
    <col min="1039" max="1039" width="6.5703125" style="125" customWidth="1"/>
    <col min="1040" max="1040" width="1.42578125" style="125" customWidth="1"/>
    <col min="1041" max="1041" width="1.140625" style="125" customWidth="1"/>
    <col min="1042" max="1280" width="6.85546875" style="125" customWidth="1"/>
    <col min="1281" max="1281" width="4.5703125" style="125" customWidth="1"/>
    <col min="1282" max="1282" width="1.140625" style="125" customWidth="1"/>
    <col min="1283" max="1283" width="19.42578125" style="125" customWidth="1"/>
    <col min="1284" max="1284" width="6.85546875" style="125" customWidth="1"/>
    <col min="1285" max="1285" width="26.85546875" style="125" customWidth="1"/>
    <col min="1286" max="1286" width="18" style="125" customWidth="1"/>
    <col min="1287" max="1287" width="2" style="125" customWidth="1"/>
    <col min="1288" max="1288" width="6.85546875" style="125" customWidth="1"/>
    <col min="1289" max="1291" width="1.140625" style="125" customWidth="1"/>
    <col min="1292" max="1292" width="2" style="125" customWidth="1"/>
    <col min="1293" max="1293" width="4.85546875" style="125" customWidth="1"/>
    <col min="1294" max="1294" width="1.140625" style="125" customWidth="1"/>
    <col min="1295" max="1295" width="6.5703125" style="125" customWidth="1"/>
    <col min="1296" max="1296" width="1.42578125" style="125" customWidth="1"/>
    <col min="1297" max="1297" width="1.140625" style="125" customWidth="1"/>
    <col min="1298" max="1536" width="6.85546875" style="125" customWidth="1"/>
    <col min="1537" max="1537" width="4.5703125" style="125" customWidth="1"/>
    <col min="1538" max="1538" width="1.140625" style="125" customWidth="1"/>
    <col min="1539" max="1539" width="19.42578125" style="125" customWidth="1"/>
    <col min="1540" max="1540" width="6.85546875" style="125" customWidth="1"/>
    <col min="1541" max="1541" width="26.85546875" style="125" customWidth="1"/>
    <col min="1542" max="1542" width="18" style="125" customWidth="1"/>
    <col min="1543" max="1543" width="2" style="125" customWidth="1"/>
    <col min="1544" max="1544" width="6.85546875" style="125" customWidth="1"/>
    <col min="1545" max="1547" width="1.140625" style="125" customWidth="1"/>
    <col min="1548" max="1548" width="2" style="125" customWidth="1"/>
    <col min="1549" max="1549" width="4.85546875" style="125" customWidth="1"/>
    <col min="1550" max="1550" width="1.140625" style="125" customWidth="1"/>
    <col min="1551" max="1551" width="6.5703125" style="125" customWidth="1"/>
    <col min="1552" max="1552" width="1.42578125" style="125" customWidth="1"/>
    <col min="1553" max="1553" width="1.140625" style="125" customWidth="1"/>
    <col min="1554" max="1792" width="6.85546875" style="125" customWidth="1"/>
    <col min="1793" max="1793" width="4.5703125" style="125" customWidth="1"/>
    <col min="1794" max="1794" width="1.140625" style="125" customWidth="1"/>
    <col min="1795" max="1795" width="19.42578125" style="125" customWidth="1"/>
    <col min="1796" max="1796" width="6.85546875" style="125" customWidth="1"/>
    <col min="1797" max="1797" width="26.85546875" style="125" customWidth="1"/>
    <col min="1798" max="1798" width="18" style="125" customWidth="1"/>
    <col min="1799" max="1799" width="2" style="125" customWidth="1"/>
    <col min="1800" max="1800" width="6.85546875" style="125" customWidth="1"/>
    <col min="1801" max="1803" width="1.140625" style="125" customWidth="1"/>
    <col min="1804" max="1804" width="2" style="125" customWidth="1"/>
    <col min="1805" max="1805" width="4.85546875" style="125" customWidth="1"/>
    <col min="1806" max="1806" width="1.140625" style="125" customWidth="1"/>
    <col min="1807" max="1807" width="6.5703125" style="125" customWidth="1"/>
    <col min="1808" max="1808" width="1.42578125" style="125" customWidth="1"/>
    <col min="1809" max="1809" width="1.140625" style="125" customWidth="1"/>
    <col min="1810" max="2048" width="6.85546875" style="125" customWidth="1"/>
    <col min="2049" max="2049" width="4.5703125" style="125" customWidth="1"/>
    <col min="2050" max="2050" width="1.140625" style="125" customWidth="1"/>
    <col min="2051" max="2051" width="19.42578125" style="125" customWidth="1"/>
    <col min="2052" max="2052" width="6.85546875" style="125" customWidth="1"/>
    <col min="2053" max="2053" width="26.85546875" style="125" customWidth="1"/>
    <col min="2054" max="2054" width="18" style="125" customWidth="1"/>
    <col min="2055" max="2055" width="2" style="125" customWidth="1"/>
    <col min="2056" max="2056" width="6.85546875" style="125" customWidth="1"/>
    <col min="2057" max="2059" width="1.140625" style="125" customWidth="1"/>
    <col min="2060" max="2060" width="2" style="125" customWidth="1"/>
    <col min="2061" max="2061" width="4.85546875" style="125" customWidth="1"/>
    <col min="2062" max="2062" width="1.140625" style="125" customWidth="1"/>
    <col min="2063" max="2063" width="6.5703125" style="125" customWidth="1"/>
    <col min="2064" max="2064" width="1.42578125" style="125" customWidth="1"/>
    <col min="2065" max="2065" width="1.140625" style="125" customWidth="1"/>
    <col min="2066" max="2304" width="6.85546875" style="125" customWidth="1"/>
    <col min="2305" max="2305" width="4.5703125" style="125" customWidth="1"/>
    <col min="2306" max="2306" width="1.140625" style="125" customWidth="1"/>
    <col min="2307" max="2307" width="19.42578125" style="125" customWidth="1"/>
    <col min="2308" max="2308" width="6.85546875" style="125" customWidth="1"/>
    <col min="2309" max="2309" width="26.85546875" style="125" customWidth="1"/>
    <col min="2310" max="2310" width="18" style="125" customWidth="1"/>
    <col min="2311" max="2311" width="2" style="125" customWidth="1"/>
    <col min="2312" max="2312" width="6.85546875" style="125" customWidth="1"/>
    <col min="2313" max="2315" width="1.140625" style="125" customWidth="1"/>
    <col min="2316" max="2316" width="2" style="125" customWidth="1"/>
    <col min="2317" max="2317" width="4.85546875" style="125" customWidth="1"/>
    <col min="2318" max="2318" width="1.140625" style="125" customWidth="1"/>
    <col min="2319" max="2319" width="6.5703125" style="125" customWidth="1"/>
    <col min="2320" max="2320" width="1.42578125" style="125" customWidth="1"/>
    <col min="2321" max="2321" width="1.140625" style="125" customWidth="1"/>
    <col min="2322" max="2560" width="6.85546875" style="125" customWidth="1"/>
    <col min="2561" max="2561" width="4.5703125" style="125" customWidth="1"/>
    <col min="2562" max="2562" width="1.140625" style="125" customWidth="1"/>
    <col min="2563" max="2563" width="19.42578125" style="125" customWidth="1"/>
    <col min="2564" max="2564" width="6.85546875" style="125" customWidth="1"/>
    <col min="2565" max="2565" width="26.85546875" style="125" customWidth="1"/>
    <col min="2566" max="2566" width="18" style="125" customWidth="1"/>
    <col min="2567" max="2567" width="2" style="125" customWidth="1"/>
    <col min="2568" max="2568" width="6.85546875" style="125" customWidth="1"/>
    <col min="2569" max="2571" width="1.140625" style="125" customWidth="1"/>
    <col min="2572" max="2572" width="2" style="125" customWidth="1"/>
    <col min="2573" max="2573" width="4.85546875" style="125" customWidth="1"/>
    <col min="2574" max="2574" width="1.140625" style="125" customWidth="1"/>
    <col min="2575" max="2575" width="6.5703125" style="125" customWidth="1"/>
    <col min="2576" max="2576" width="1.42578125" style="125" customWidth="1"/>
    <col min="2577" max="2577" width="1.140625" style="125" customWidth="1"/>
    <col min="2578" max="2816" width="6.85546875" style="125" customWidth="1"/>
    <col min="2817" max="2817" width="4.5703125" style="125" customWidth="1"/>
    <col min="2818" max="2818" width="1.140625" style="125" customWidth="1"/>
    <col min="2819" max="2819" width="19.42578125" style="125" customWidth="1"/>
    <col min="2820" max="2820" width="6.85546875" style="125" customWidth="1"/>
    <col min="2821" max="2821" width="26.85546875" style="125" customWidth="1"/>
    <col min="2822" max="2822" width="18" style="125" customWidth="1"/>
    <col min="2823" max="2823" width="2" style="125" customWidth="1"/>
    <col min="2824" max="2824" width="6.85546875" style="125" customWidth="1"/>
    <col min="2825" max="2827" width="1.140625" style="125" customWidth="1"/>
    <col min="2828" max="2828" width="2" style="125" customWidth="1"/>
    <col min="2829" max="2829" width="4.85546875" style="125" customWidth="1"/>
    <col min="2830" max="2830" width="1.140625" style="125" customWidth="1"/>
    <col min="2831" max="2831" width="6.5703125" style="125" customWidth="1"/>
    <col min="2832" max="2832" width="1.42578125" style="125" customWidth="1"/>
    <col min="2833" max="2833" width="1.140625" style="125" customWidth="1"/>
    <col min="2834" max="3072" width="6.85546875" style="125" customWidth="1"/>
    <col min="3073" max="3073" width="4.5703125" style="125" customWidth="1"/>
    <col min="3074" max="3074" width="1.140625" style="125" customWidth="1"/>
    <col min="3075" max="3075" width="19.42578125" style="125" customWidth="1"/>
    <col min="3076" max="3076" width="6.85546875" style="125" customWidth="1"/>
    <col min="3077" max="3077" width="26.85546875" style="125" customWidth="1"/>
    <col min="3078" max="3078" width="18" style="125" customWidth="1"/>
    <col min="3079" max="3079" width="2" style="125" customWidth="1"/>
    <col min="3080" max="3080" width="6.85546875" style="125" customWidth="1"/>
    <col min="3081" max="3083" width="1.140625" style="125" customWidth="1"/>
    <col min="3084" max="3084" width="2" style="125" customWidth="1"/>
    <col min="3085" max="3085" width="4.85546875" style="125" customWidth="1"/>
    <col min="3086" max="3086" width="1.140625" style="125" customWidth="1"/>
    <col min="3087" max="3087" width="6.5703125" style="125" customWidth="1"/>
    <col min="3088" max="3088" width="1.42578125" style="125" customWidth="1"/>
    <col min="3089" max="3089" width="1.140625" style="125" customWidth="1"/>
    <col min="3090" max="3328" width="6.85546875" style="125" customWidth="1"/>
    <col min="3329" max="3329" width="4.5703125" style="125" customWidth="1"/>
    <col min="3330" max="3330" width="1.140625" style="125" customWidth="1"/>
    <col min="3331" max="3331" width="19.42578125" style="125" customWidth="1"/>
    <col min="3332" max="3332" width="6.85546875" style="125" customWidth="1"/>
    <col min="3333" max="3333" width="26.85546875" style="125" customWidth="1"/>
    <col min="3334" max="3334" width="18" style="125" customWidth="1"/>
    <col min="3335" max="3335" width="2" style="125" customWidth="1"/>
    <col min="3336" max="3336" width="6.85546875" style="125" customWidth="1"/>
    <col min="3337" max="3339" width="1.140625" style="125" customWidth="1"/>
    <col min="3340" max="3340" width="2" style="125" customWidth="1"/>
    <col min="3341" max="3341" width="4.85546875" style="125" customWidth="1"/>
    <col min="3342" max="3342" width="1.140625" style="125" customWidth="1"/>
    <col min="3343" max="3343" width="6.5703125" style="125" customWidth="1"/>
    <col min="3344" max="3344" width="1.42578125" style="125" customWidth="1"/>
    <col min="3345" max="3345" width="1.140625" style="125" customWidth="1"/>
    <col min="3346" max="3584" width="6.85546875" style="125" customWidth="1"/>
    <col min="3585" max="3585" width="4.5703125" style="125" customWidth="1"/>
    <col min="3586" max="3586" width="1.140625" style="125" customWidth="1"/>
    <col min="3587" max="3587" width="19.42578125" style="125" customWidth="1"/>
    <col min="3588" max="3588" width="6.85546875" style="125" customWidth="1"/>
    <col min="3589" max="3589" width="26.85546875" style="125" customWidth="1"/>
    <col min="3590" max="3590" width="18" style="125" customWidth="1"/>
    <col min="3591" max="3591" width="2" style="125" customWidth="1"/>
    <col min="3592" max="3592" width="6.85546875" style="125" customWidth="1"/>
    <col min="3593" max="3595" width="1.140625" style="125" customWidth="1"/>
    <col min="3596" max="3596" width="2" style="125" customWidth="1"/>
    <col min="3597" max="3597" width="4.85546875" style="125" customWidth="1"/>
    <col min="3598" max="3598" width="1.140625" style="125" customWidth="1"/>
    <col min="3599" max="3599" width="6.5703125" style="125" customWidth="1"/>
    <col min="3600" max="3600" width="1.42578125" style="125" customWidth="1"/>
    <col min="3601" max="3601" width="1.140625" style="125" customWidth="1"/>
    <col min="3602" max="3840" width="6.85546875" style="125" customWidth="1"/>
    <col min="3841" max="3841" width="4.5703125" style="125" customWidth="1"/>
    <col min="3842" max="3842" width="1.140625" style="125" customWidth="1"/>
    <col min="3843" max="3843" width="19.42578125" style="125" customWidth="1"/>
    <col min="3844" max="3844" width="6.85546875" style="125" customWidth="1"/>
    <col min="3845" max="3845" width="26.85546875" style="125" customWidth="1"/>
    <col min="3846" max="3846" width="18" style="125" customWidth="1"/>
    <col min="3847" max="3847" width="2" style="125" customWidth="1"/>
    <col min="3848" max="3848" width="6.85546875" style="125" customWidth="1"/>
    <col min="3849" max="3851" width="1.140625" style="125" customWidth="1"/>
    <col min="3852" max="3852" width="2" style="125" customWidth="1"/>
    <col min="3853" max="3853" width="4.85546875" style="125" customWidth="1"/>
    <col min="3854" max="3854" width="1.140625" style="125" customWidth="1"/>
    <col min="3855" max="3855" width="6.5703125" style="125" customWidth="1"/>
    <col min="3856" max="3856" width="1.42578125" style="125" customWidth="1"/>
    <col min="3857" max="3857" width="1.140625" style="125" customWidth="1"/>
    <col min="3858" max="4096" width="6.85546875" style="125" customWidth="1"/>
    <col min="4097" max="4097" width="4.5703125" style="125" customWidth="1"/>
    <col min="4098" max="4098" width="1.140625" style="125" customWidth="1"/>
    <col min="4099" max="4099" width="19.42578125" style="125" customWidth="1"/>
    <col min="4100" max="4100" width="6.85546875" style="125" customWidth="1"/>
    <col min="4101" max="4101" width="26.85546875" style="125" customWidth="1"/>
    <col min="4102" max="4102" width="18" style="125" customWidth="1"/>
    <col min="4103" max="4103" width="2" style="125" customWidth="1"/>
    <col min="4104" max="4104" width="6.85546875" style="125" customWidth="1"/>
    <col min="4105" max="4107" width="1.140625" style="125" customWidth="1"/>
    <col min="4108" max="4108" width="2" style="125" customWidth="1"/>
    <col min="4109" max="4109" width="4.85546875" style="125" customWidth="1"/>
    <col min="4110" max="4110" width="1.140625" style="125" customWidth="1"/>
    <col min="4111" max="4111" width="6.5703125" style="125" customWidth="1"/>
    <col min="4112" max="4112" width="1.42578125" style="125" customWidth="1"/>
    <col min="4113" max="4113" width="1.140625" style="125" customWidth="1"/>
    <col min="4114" max="4352" width="6.85546875" style="125" customWidth="1"/>
    <col min="4353" max="4353" width="4.5703125" style="125" customWidth="1"/>
    <col min="4354" max="4354" width="1.140625" style="125" customWidth="1"/>
    <col min="4355" max="4355" width="19.42578125" style="125" customWidth="1"/>
    <col min="4356" max="4356" width="6.85546875" style="125" customWidth="1"/>
    <col min="4357" max="4357" width="26.85546875" style="125" customWidth="1"/>
    <col min="4358" max="4358" width="18" style="125" customWidth="1"/>
    <col min="4359" max="4359" width="2" style="125" customWidth="1"/>
    <col min="4360" max="4360" width="6.85546875" style="125" customWidth="1"/>
    <col min="4361" max="4363" width="1.140625" style="125" customWidth="1"/>
    <col min="4364" max="4364" width="2" style="125" customWidth="1"/>
    <col min="4365" max="4365" width="4.85546875" style="125" customWidth="1"/>
    <col min="4366" max="4366" width="1.140625" style="125" customWidth="1"/>
    <col min="4367" max="4367" width="6.5703125" style="125" customWidth="1"/>
    <col min="4368" max="4368" width="1.42578125" style="125" customWidth="1"/>
    <col min="4369" max="4369" width="1.140625" style="125" customWidth="1"/>
    <col min="4370" max="4608" width="6.85546875" style="125" customWidth="1"/>
    <col min="4609" max="4609" width="4.5703125" style="125" customWidth="1"/>
    <col min="4610" max="4610" width="1.140625" style="125" customWidth="1"/>
    <col min="4611" max="4611" width="19.42578125" style="125" customWidth="1"/>
    <col min="4612" max="4612" width="6.85546875" style="125" customWidth="1"/>
    <col min="4613" max="4613" width="26.85546875" style="125" customWidth="1"/>
    <col min="4614" max="4614" width="18" style="125" customWidth="1"/>
    <col min="4615" max="4615" width="2" style="125" customWidth="1"/>
    <col min="4616" max="4616" width="6.85546875" style="125" customWidth="1"/>
    <col min="4617" max="4619" width="1.140625" style="125" customWidth="1"/>
    <col min="4620" max="4620" width="2" style="125" customWidth="1"/>
    <col min="4621" max="4621" width="4.85546875" style="125" customWidth="1"/>
    <col min="4622" max="4622" width="1.140625" style="125" customWidth="1"/>
    <col min="4623" max="4623" width="6.5703125" style="125" customWidth="1"/>
    <col min="4624" max="4624" width="1.42578125" style="125" customWidth="1"/>
    <col min="4625" max="4625" width="1.140625" style="125" customWidth="1"/>
    <col min="4626" max="4864" width="6.85546875" style="125" customWidth="1"/>
    <col min="4865" max="4865" width="4.5703125" style="125" customWidth="1"/>
    <col min="4866" max="4866" width="1.140625" style="125" customWidth="1"/>
    <col min="4867" max="4867" width="19.42578125" style="125" customWidth="1"/>
    <col min="4868" max="4868" width="6.85546875" style="125" customWidth="1"/>
    <col min="4869" max="4869" width="26.85546875" style="125" customWidth="1"/>
    <col min="4870" max="4870" width="18" style="125" customWidth="1"/>
    <col min="4871" max="4871" width="2" style="125" customWidth="1"/>
    <col min="4872" max="4872" width="6.85546875" style="125" customWidth="1"/>
    <col min="4873" max="4875" width="1.140625" style="125" customWidth="1"/>
    <col min="4876" max="4876" width="2" style="125" customWidth="1"/>
    <col min="4877" max="4877" width="4.85546875" style="125" customWidth="1"/>
    <col min="4878" max="4878" width="1.140625" style="125" customWidth="1"/>
    <col min="4879" max="4879" width="6.5703125" style="125" customWidth="1"/>
    <col min="4880" max="4880" width="1.42578125" style="125" customWidth="1"/>
    <col min="4881" max="4881" width="1.140625" style="125" customWidth="1"/>
    <col min="4882" max="5120" width="6.85546875" style="125" customWidth="1"/>
    <col min="5121" max="5121" width="4.5703125" style="125" customWidth="1"/>
    <col min="5122" max="5122" width="1.140625" style="125" customWidth="1"/>
    <col min="5123" max="5123" width="19.42578125" style="125" customWidth="1"/>
    <col min="5124" max="5124" width="6.85546875" style="125" customWidth="1"/>
    <col min="5125" max="5125" width="26.85546875" style="125" customWidth="1"/>
    <col min="5126" max="5126" width="18" style="125" customWidth="1"/>
    <col min="5127" max="5127" width="2" style="125" customWidth="1"/>
    <col min="5128" max="5128" width="6.85546875" style="125" customWidth="1"/>
    <col min="5129" max="5131" width="1.140625" style="125" customWidth="1"/>
    <col min="5132" max="5132" width="2" style="125" customWidth="1"/>
    <col min="5133" max="5133" width="4.85546875" style="125" customWidth="1"/>
    <col min="5134" max="5134" width="1.140625" style="125" customWidth="1"/>
    <col min="5135" max="5135" width="6.5703125" style="125" customWidth="1"/>
    <col min="5136" max="5136" width="1.42578125" style="125" customWidth="1"/>
    <col min="5137" max="5137" width="1.140625" style="125" customWidth="1"/>
    <col min="5138" max="5376" width="6.85546875" style="125" customWidth="1"/>
    <col min="5377" max="5377" width="4.5703125" style="125" customWidth="1"/>
    <col min="5378" max="5378" width="1.140625" style="125" customWidth="1"/>
    <col min="5379" max="5379" width="19.42578125" style="125" customWidth="1"/>
    <col min="5380" max="5380" width="6.85546875" style="125" customWidth="1"/>
    <col min="5381" max="5381" width="26.85546875" style="125" customWidth="1"/>
    <col min="5382" max="5382" width="18" style="125" customWidth="1"/>
    <col min="5383" max="5383" width="2" style="125" customWidth="1"/>
    <col min="5384" max="5384" width="6.85546875" style="125" customWidth="1"/>
    <col min="5385" max="5387" width="1.140625" style="125" customWidth="1"/>
    <col min="5388" max="5388" width="2" style="125" customWidth="1"/>
    <col min="5389" max="5389" width="4.85546875" style="125" customWidth="1"/>
    <col min="5390" max="5390" width="1.140625" style="125" customWidth="1"/>
    <col min="5391" max="5391" width="6.5703125" style="125" customWidth="1"/>
    <col min="5392" max="5392" width="1.42578125" style="125" customWidth="1"/>
    <col min="5393" max="5393" width="1.140625" style="125" customWidth="1"/>
    <col min="5394" max="5632" width="6.85546875" style="125" customWidth="1"/>
    <col min="5633" max="5633" width="4.5703125" style="125" customWidth="1"/>
    <col min="5634" max="5634" width="1.140625" style="125" customWidth="1"/>
    <col min="5635" max="5635" width="19.42578125" style="125" customWidth="1"/>
    <col min="5636" max="5636" width="6.85546875" style="125" customWidth="1"/>
    <col min="5637" max="5637" width="26.85546875" style="125" customWidth="1"/>
    <col min="5638" max="5638" width="18" style="125" customWidth="1"/>
    <col min="5639" max="5639" width="2" style="125" customWidth="1"/>
    <col min="5640" max="5640" width="6.85546875" style="125" customWidth="1"/>
    <col min="5641" max="5643" width="1.140625" style="125" customWidth="1"/>
    <col min="5644" max="5644" width="2" style="125" customWidth="1"/>
    <col min="5645" max="5645" width="4.85546875" style="125" customWidth="1"/>
    <col min="5646" max="5646" width="1.140625" style="125" customWidth="1"/>
    <col min="5647" max="5647" width="6.5703125" style="125" customWidth="1"/>
    <col min="5648" max="5648" width="1.42578125" style="125" customWidth="1"/>
    <col min="5649" max="5649" width="1.140625" style="125" customWidth="1"/>
    <col min="5650" max="5888" width="6.85546875" style="125" customWidth="1"/>
    <col min="5889" max="5889" width="4.5703125" style="125" customWidth="1"/>
    <col min="5890" max="5890" width="1.140625" style="125" customWidth="1"/>
    <col min="5891" max="5891" width="19.42578125" style="125" customWidth="1"/>
    <col min="5892" max="5892" width="6.85546875" style="125" customWidth="1"/>
    <col min="5893" max="5893" width="26.85546875" style="125" customWidth="1"/>
    <col min="5894" max="5894" width="18" style="125" customWidth="1"/>
    <col min="5895" max="5895" width="2" style="125" customWidth="1"/>
    <col min="5896" max="5896" width="6.85546875" style="125" customWidth="1"/>
    <col min="5897" max="5899" width="1.140625" style="125" customWidth="1"/>
    <col min="5900" max="5900" width="2" style="125" customWidth="1"/>
    <col min="5901" max="5901" width="4.85546875" style="125" customWidth="1"/>
    <col min="5902" max="5902" width="1.140625" style="125" customWidth="1"/>
    <col min="5903" max="5903" width="6.5703125" style="125" customWidth="1"/>
    <col min="5904" max="5904" width="1.42578125" style="125" customWidth="1"/>
    <col min="5905" max="5905" width="1.140625" style="125" customWidth="1"/>
    <col min="5906" max="6144" width="6.85546875" style="125" customWidth="1"/>
    <col min="6145" max="6145" width="4.5703125" style="125" customWidth="1"/>
    <col min="6146" max="6146" width="1.140625" style="125" customWidth="1"/>
    <col min="6147" max="6147" width="19.42578125" style="125" customWidth="1"/>
    <col min="6148" max="6148" width="6.85546875" style="125" customWidth="1"/>
    <col min="6149" max="6149" width="26.85546875" style="125" customWidth="1"/>
    <col min="6150" max="6150" width="18" style="125" customWidth="1"/>
    <col min="6151" max="6151" width="2" style="125" customWidth="1"/>
    <col min="6152" max="6152" width="6.85546875" style="125" customWidth="1"/>
    <col min="6153" max="6155" width="1.140625" style="125" customWidth="1"/>
    <col min="6156" max="6156" width="2" style="125" customWidth="1"/>
    <col min="6157" max="6157" width="4.85546875" style="125" customWidth="1"/>
    <col min="6158" max="6158" width="1.140625" style="125" customWidth="1"/>
    <col min="6159" max="6159" width="6.5703125" style="125" customWidth="1"/>
    <col min="6160" max="6160" width="1.42578125" style="125" customWidth="1"/>
    <col min="6161" max="6161" width="1.140625" style="125" customWidth="1"/>
    <col min="6162" max="6400" width="6.85546875" style="125" customWidth="1"/>
    <col min="6401" max="6401" width="4.5703125" style="125" customWidth="1"/>
    <col min="6402" max="6402" width="1.140625" style="125" customWidth="1"/>
    <col min="6403" max="6403" width="19.42578125" style="125" customWidth="1"/>
    <col min="6404" max="6404" width="6.85546875" style="125" customWidth="1"/>
    <col min="6405" max="6405" width="26.85546875" style="125" customWidth="1"/>
    <col min="6406" max="6406" width="18" style="125" customWidth="1"/>
    <col min="6407" max="6407" width="2" style="125" customWidth="1"/>
    <col min="6408" max="6408" width="6.85546875" style="125" customWidth="1"/>
    <col min="6409" max="6411" width="1.140625" style="125" customWidth="1"/>
    <col min="6412" max="6412" width="2" style="125" customWidth="1"/>
    <col min="6413" max="6413" width="4.85546875" style="125" customWidth="1"/>
    <col min="6414" max="6414" width="1.140625" style="125" customWidth="1"/>
    <col min="6415" max="6415" width="6.5703125" style="125" customWidth="1"/>
    <col min="6416" max="6416" width="1.42578125" style="125" customWidth="1"/>
    <col min="6417" max="6417" width="1.140625" style="125" customWidth="1"/>
    <col min="6418" max="6656" width="6.85546875" style="125" customWidth="1"/>
    <col min="6657" max="6657" width="4.5703125" style="125" customWidth="1"/>
    <col min="6658" max="6658" width="1.140625" style="125" customWidth="1"/>
    <col min="6659" max="6659" width="19.42578125" style="125" customWidth="1"/>
    <col min="6660" max="6660" width="6.85546875" style="125" customWidth="1"/>
    <col min="6661" max="6661" width="26.85546875" style="125" customWidth="1"/>
    <col min="6662" max="6662" width="18" style="125" customWidth="1"/>
    <col min="6663" max="6663" width="2" style="125" customWidth="1"/>
    <col min="6664" max="6664" width="6.85546875" style="125" customWidth="1"/>
    <col min="6665" max="6667" width="1.140625" style="125" customWidth="1"/>
    <col min="6668" max="6668" width="2" style="125" customWidth="1"/>
    <col min="6669" max="6669" width="4.85546875" style="125" customWidth="1"/>
    <col min="6670" max="6670" width="1.140625" style="125" customWidth="1"/>
    <col min="6671" max="6671" width="6.5703125" style="125" customWidth="1"/>
    <col min="6672" max="6672" width="1.42578125" style="125" customWidth="1"/>
    <col min="6673" max="6673" width="1.140625" style="125" customWidth="1"/>
    <col min="6674" max="6912" width="6.85546875" style="125" customWidth="1"/>
    <col min="6913" max="6913" width="4.5703125" style="125" customWidth="1"/>
    <col min="6914" max="6914" width="1.140625" style="125" customWidth="1"/>
    <col min="6915" max="6915" width="19.42578125" style="125" customWidth="1"/>
    <col min="6916" max="6916" width="6.85546875" style="125" customWidth="1"/>
    <col min="6917" max="6917" width="26.85546875" style="125" customWidth="1"/>
    <col min="6918" max="6918" width="18" style="125" customWidth="1"/>
    <col min="6919" max="6919" width="2" style="125" customWidth="1"/>
    <col min="6920" max="6920" width="6.85546875" style="125" customWidth="1"/>
    <col min="6921" max="6923" width="1.140625" style="125" customWidth="1"/>
    <col min="6924" max="6924" width="2" style="125" customWidth="1"/>
    <col min="6925" max="6925" width="4.85546875" style="125" customWidth="1"/>
    <col min="6926" max="6926" width="1.140625" style="125" customWidth="1"/>
    <col min="6927" max="6927" width="6.5703125" style="125" customWidth="1"/>
    <col min="6928" max="6928" width="1.42578125" style="125" customWidth="1"/>
    <col min="6929" max="6929" width="1.140625" style="125" customWidth="1"/>
    <col min="6930" max="7168" width="6.85546875" style="125" customWidth="1"/>
    <col min="7169" max="7169" width="4.5703125" style="125" customWidth="1"/>
    <col min="7170" max="7170" width="1.140625" style="125" customWidth="1"/>
    <col min="7171" max="7171" width="19.42578125" style="125" customWidth="1"/>
    <col min="7172" max="7172" width="6.85546875" style="125" customWidth="1"/>
    <col min="7173" max="7173" width="26.85546875" style="125" customWidth="1"/>
    <col min="7174" max="7174" width="18" style="125" customWidth="1"/>
    <col min="7175" max="7175" width="2" style="125" customWidth="1"/>
    <col min="7176" max="7176" width="6.85546875" style="125" customWidth="1"/>
    <col min="7177" max="7179" width="1.140625" style="125" customWidth="1"/>
    <col min="7180" max="7180" width="2" style="125" customWidth="1"/>
    <col min="7181" max="7181" width="4.85546875" style="125" customWidth="1"/>
    <col min="7182" max="7182" width="1.140625" style="125" customWidth="1"/>
    <col min="7183" max="7183" width="6.5703125" style="125" customWidth="1"/>
    <col min="7184" max="7184" width="1.42578125" style="125" customWidth="1"/>
    <col min="7185" max="7185" width="1.140625" style="125" customWidth="1"/>
    <col min="7186" max="7424" width="6.85546875" style="125" customWidth="1"/>
    <col min="7425" max="7425" width="4.5703125" style="125" customWidth="1"/>
    <col min="7426" max="7426" width="1.140625" style="125" customWidth="1"/>
    <col min="7427" max="7427" width="19.42578125" style="125" customWidth="1"/>
    <col min="7428" max="7428" width="6.85546875" style="125" customWidth="1"/>
    <col min="7429" max="7429" width="26.85546875" style="125" customWidth="1"/>
    <col min="7430" max="7430" width="18" style="125" customWidth="1"/>
    <col min="7431" max="7431" width="2" style="125" customWidth="1"/>
    <col min="7432" max="7432" width="6.85546875" style="125" customWidth="1"/>
    <col min="7433" max="7435" width="1.140625" style="125" customWidth="1"/>
    <col min="7436" max="7436" width="2" style="125" customWidth="1"/>
    <col min="7437" max="7437" width="4.85546875" style="125" customWidth="1"/>
    <col min="7438" max="7438" width="1.140625" style="125" customWidth="1"/>
    <col min="7439" max="7439" width="6.5703125" style="125" customWidth="1"/>
    <col min="7440" max="7440" width="1.42578125" style="125" customWidth="1"/>
    <col min="7441" max="7441" width="1.140625" style="125" customWidth="1"/>
    <col min="7442" max="7680" width="6.85546875" style="125" customWidth="1"/>
    <col min="7681" max="7681" width="4.5703125" style="125" customWidth="1"/>
    <col min="7682" max="7682" width="1.140625" style="125" customWidth="1"/>
    <col min="7683" max="7683" width="19.42578125" style="125" customWidth="1"/>
    <col min="7684" max="7684" width="6.85546875" style="125" customWidth="1"/>
    <col min="7685" max="7685" width="26.85546875" style="125" customWidth="1"/>
    <col min="7686" max="7686" width="18" style="125" customWidth="1"/>
    <col min="7687" max="7687" width="2" style="125" customWidth="1"/>
    <col min="7688" max="7688" width="6.85546875" style="125" customWidth="1"/>
    <col min="7689" max="7691" width="1.140625" style="125" customWidth="1"/>
    <col min="7692" max="7692" width="2" style="125" customWidth="1"/>
    <col min="7693" max="7693" width="4.85546875" style="125" customWidth="1"/>
    <col min="7694" max="7694" width="1.140625" style="125" customWidth="1"/>
    <col min="7695" max="7695" width="6.5703125" style="125" customWidth="1"/>
    <col min="7696" max="7696" width="1.42578125" style="125" customWidth="1"/>
    <col min="7697" max="7697" width="1.140625" style="125" customWidth="1"/>
    <col min="7698" max="7936" width="6.85546875" style="125" customWidth="1"/>
    <col min="7937" max="7937" width="4.5703125" style="125" customWidth="1"/>
    <col min="7938" max="7938" width="1.140625" style="125" customWidth="1"/>
    <col min="7939" max="7939" width="19.42578125" style="125" customWidth="1"/>
    <col min="7940" max="7940" width="6.85546875" style="125" customWidth="1"/>
    <col min="7941" max="7941" width="26.85546875" style="125" customWidth="1"/>
    <col min="7942" max="7942" width="18" style="125" customWidth="1"/>
    <col min="7943" max="7943" width="2" style="125" customWidth="1"/>
    <col min="7944" max="7944" width="6.85546875" style="125" customWidth="1"/>
    <col min="7945" max="7947" width="1.140625" style="125" customWidth="1"/>
    <col min="7948" max="7948" width="2" style="125" customWidth="1"/>
    <col min="7949" max="7949" width="4.85546875" style="125" customWidth="1"/>
    <col min="7950" max="7950" width="1.140625" style="125" customWidth="1"/>
    <col min="7951" max="7951" width="6.5703125" style="125" customWidth="1"/>
    <col min="7952" max="7952" width="1.42578125" style="125" customWidth="1"/>
    <col min="7953" max="7953" width="1.140625" style="125" customWidth="1"/>
    <col min="7954" max="8192" width="6.85546875" style="125" customWidth="1"/>
    <col min="8193" max="8193" width="4.5703125" style="125" customWidth="1"/>
    <col min="8194" max="8194" width="1.140625" style="125" customWidth="1"/>
    <col min="8195" max="8195" width="19.42578125" style="125" customWidth="1"/>
    <col min="8196" max="8196" width="6.85546875" style="125" customWidth="1"/>
    <col min="8197" max="8197" width="26.85546875" style="125" customWidth="1"/>
    <col min="8198" max="8198" width="18" style="125" customWidth="1"/>
    <col min="8199" max="8199" width="2" style="125" customWidth="1"/>
    <col min="8200" max="8200" width="6.85546875" style="125" customWidth="1"/>
    <col min="8201" max="8203" width="1.140625" style="125" customWidth="1"/>
    <col min="8204" max="8204" width="2" style="125" customWidth="1"/>
    <col min="8205" max="8205" width="4.85546875" style="125" customWidth="1"/>
    <col min="8206" max="8206" width="1.140625" style="125" customWidth="1"/>
    <col min="8207" max="8207" width="6.5703125" style="125" customWidth="1"/>
    <col min="8208" max="8208" width="1.42578125" style="125" customWidth="1"/>
    <col min="8209" max="8209" width="1.140625" style="125" customWidth="1"/>
    <col min="8210" max="8448" width="6.85546875" style="125" customWidth="1"/>
    <col min="8449" max="8449" width="4.5703125" style="125" customWidth="1"/>
    <col min="8450" max="8450" width="1.140625" style="125" customWidth="1"/>
    <col min="8451" max="8451" width="19.42578125" style="125" customWidth="1"/>
    <col min="8452" max="8452" width="6.85546875" style="125" customWidth="1"/>
    <col min="8453" max="8453" width="26.85546875" style="125" customWidth="1"/>
    <col min="8454" max="8454" width="18" style="125" customWidth="1"/>
    <col min="8455" max="8455" width="2" style="125" customWidth="1"/>
    <col min="8456" max="8456" width="6.85546875" style="125" customWidth="1"/>
    <col min="8457" max="8459" width="1.140625" style="125" customWidth="1"/>
    <col min="8460" max="8460" width="2" style="125" customWidth="1"/>
    <col min="8461" max="8461" width="4.85546875" style="125" customWidth="1"/>
    <col min="8462" max="8462" width="1.140625" style="125" customWidth="1"/>
    <col min="8463" max="8463" width="6.5703125" style="125" customWidth="1"/>
    <col min="8464" max="8464" width="1.42578125" style="125" customWidth="1"/>
    <col min="8465" max="8465" width="1.140625" style="125" customWidth="1"/>
    <col min="8466" max="8704" width="6.85546875" style="125" customWidth="1"/>
    <col min="8705" max="8705" width="4.5703125" style="125" customWidth="1"/>
    <col min="8706" max="8706" width="1.140625" style="125" customWidth="1"/>
    <col min="8707" max="8707" width="19.42578125" style="125" customWidth="1"/>
    <col min="8708" max="8708" width="6.85546875" style="125" customWidth="1"/>
    <col min="8709" max="8709" width="26.85546875" style="125" customWidth="1"/>
    <col min="8710" max="8710" width="18" style="125" customWidth="1"/>
    <col min="8711" max="8711" width="2" style="125" customWidth="1"/>
    <col min="8712" max="8712" width="6.85546875" style="125" customWidth="1"/>
    <col min="8713" max="8715" width="1.140625" style="125" customWidth="1"/>
    <col min="8716" max="8716" width="2" style="125" customWidth="1"/>
    <col min="8717" max="8717" width="4.85546875" style="125" customWidth="1"/>
    <col min="8718" max="8718" width="1.140625" style="125" customWidth="1"/>
    <col min="8719" max="8719" width="6.5703125" style="125" customWidth="1"/>
    <col min="8720" max="8720" width="1.42578125" style="125" customWidth="1"/>
    <col min="8721" max="8721" width="1.140625" style="125" customWidth="1"/>
    <col min="8722" max="8960" width="6.85546875" style="125" customWidth="1"/>
    <col min="8961" max="8961" width="4.5703125" style="125" customWidth="1"/>
    <col min="8962" max="8962" width="1.140625" style="125" customWidth="1"/>
    <col min="8963" max="8963" width="19.42578125" style="125" customWidth="1"/>
    <col min="8964" max="8964" width="6.85546875" style="125" customWidth="1"/>
    <col min="8965" max="8965" width="26.85546875" style="125" customWidth="1"/>
    <col min="8966" max="8966" width="18" style="125" customWidth="1"/>
    <col min="8967" max="8967" width="2" style="125" customWidth="1"/>
    <col min="8968" max="8968" width="6.85546875" style="125" customWidth="1"/>
    <col min="8969" max="8971" width="1.140625" style="125" customWidth="1"/>
    <col min="8972" max="8972" width="2" style="125" customWidth="1"/>
    <col min="8973" max="8973" width="4.85546875" style="125" customWidth="1"/>
    <col min="8974" max="8974" width="1.140625" style="125" customWidth="1"/>
    <col min="8975" max="8975" width="6.5703125" style="125" customWidth="1"/>
    <col min="8976" max="8976" width="1.42578125" style="125" customWidth="1"/>
    <col min="8977" max="8977" width="1.140625" style="125" customWidth="1"/>
    <col min="8978" max="9216" width="6.85546875" style="125" customWidth="1"/>
    <col min="9217" max="9217" width="4.5703125" style="125" customWidth="1"/>
    <col min="9218" max="9218" width="1.140625" style="125" customWidth="1"/>
    <col min="9219" max="9219" width="19.42578125" style="125" customWidth="1"/>
    <col min="9220" max="9220" width="6.85546875" style="125" customWidth="1"/>
    <col min="9221" max="9221" width="26.85546875" style="125" customWidth="1"/>
    <col min="9222" max="9222" width="18" style="125" customWidth="1"/>
    <col min="9223" max="9223" width="2" style="125" customWidth="1"/>
    <col min="9224" max="9224" width="6.85546875" style="125" customWidth="1"/>
    <col min="9225" max="9227" width="1.140625" style="125" customWidth="1"/>
    <col min="9228" max="9228" width="2" style="125" customWidth="1"/>
    <col min="9229" max="9229" width="4.85546875" style="125" customWidth="1"/>
    <col min="9230" max="9230" width="1.140625" style="125" customWidth="1"/>
    <col min="9231" max="9231" width="6.5703125" style="125" customWidth="1"/>
    <col min="9232" max="9232" width="1.42578125" style="125" customWidth="1"/>
    <col min="9233" max="9233" width="1.140625" style="125" customWidth="1"/>
    <col min="9234" max="9472" width="6.85546875" style="125" customWidth="1"/>
    <col min="9473" max="9473" width="4.5703125" style="125" customWidth="1"/>
    <col min="9474" max="9474" width="1.140625" style="125" customWidth="1"/>
    <col min="9475" max="9475" width="19.42578125" style="125" customWidth="1"/>
    <col min="9476" max="9476" width="6.85546875" style="125" customWidth="1"/>
    <col min="9477" max="9477" width="26.85546875" style="125" customWidth="1"/>
    <col min="9478" max="9478" width="18" style="125" customWidth="1"/>
    <col min="9479" max="9479" width="2" style="125" customWidth="1"/>
    <col min="9480" max="9480" width="6.85546875" style="125" customWidth="1"/>
    <col min="9481" max="9483" width="1.140625" style="125" customWidth="1"/>
    <col min="9484" max="9484" width="2" style="125" customWidth="1"/>
    <col min="9485" max="9485" width="4.85546875" style="125" customWidth="1"/>
    <col min="9486" max="9486" width="1.140625" style="125" customWidth="1"/>
    <col min="9487" max="9487" width="6.5703125" style="125" customWidth="1"/>
    <col min="9488" max="9488" width="1.42578125" style="125" customWidth="1"/>
    <col min="9489" max="9489" width="1.140625" style="125" customWidth="1"/>
    <col min="9490" max="9728" width="6.85546875" style="125" customWidth="1"/>
    <col min="9729" max="9729" width="4.5703125" style="125" customWidth="1"/>
    <col min="9730" max="9730" width="1.140625" style="125" customWidth="1"/>
    <col min="9731" max="9731" width="19.42578125" style="125" customWidth="1"/>
    <col min="9732" max="9732" width="6.85546875" style="125" customWidth="1"/>
    <col min="9733" max="9733" width="26.85546875" style="125" customWidth="1"/>
    <col min="9734" max="9734" width="18" style="125" customWidth="1"/>
    <col min="9735" max="9735" width="2" style="125" customWidth="1"/>
    <col min="9736" max="9736" width="6.85546875" style="125" customWidth="1"/>
    <col min="9737" max="9739" width="1.140625" style="125" customWidth="1"/>
    <col min="9740" max="9740" width="2" style="125" customWidth="1"/>
    <col min="9741" max="9741" width="4.85546875" style="125" customWidth="1"/>
    <col min="9742" max="9742" width="1.140625" style="125" customWidth="1"/>
    <col min="9743" max="9743" width="6.5703125" style="125" customWidth="1"/>
    <col min="9744" max="9744" width="1.42578125" style="125" customWidth="1"/>
    <col min="9745" max="9745" width="1.140625" style="125" customWidth="1"/>
    <col min="9746" max="9984" width="6.85546875" style="125" customWidth="1"/>
    <col min="9985" max="9985" width="4.5703125" style="125" customWidth="1"/>
    <col min="9986" max="9986" width="1.140625" style="125" customWidth="1"/>
    <col min="9987" max="9987" width="19.42578125" style="125" customWidth="1"/>
    <col min="9988" max="9988" width="6.85546875" style="125" customWidth="1"/>
    <col min="9989" max="9989" width="26.85546875" style="125" customWidth="1"/>
    <col min="9990" max="9990" width="18" style="125" customWidth="1"/>
    <col min="9991" max="9991" width="2" style="125" customWidth="1"/>
    <col min="9992" max="9992" width="6.85546875" style="125" customWidth="1"/>
    <col min="9993" max="9995" width="1.140625" style="125" customWidth="1"/>
    <col min="9996" max="9996" width="2" style="125" customWidth="1"/>
    <col min="9997" max="9997" width="4.85546875" style="125" customWidth="1"/>
    <col min="9998" max="9998" width="1.140625" style="125" customWidth="1"/>
    <col min="9999" max="9999" width="6.5703125" style="125" customWidth="1"/>
    <col min="10000" max="10000" width="1.42578125" style="125" customWidth="1"/>
    <col min="10001" max="10001" width="1.140625" style="125" customWidth="1"/>
    <col min="10002" max="10240" width="6.85546875" style="125" customWidth="1"/>
    <col min="10241" max="10241" width="4.5703125" style="125" customWidth="1"/>
    <col min="10242" max="10242" width="1.140625" style="125" customWidth="1"/>
    <col min="10243" max="10243" width="19.42578125" style="125" customWidth="1"/>
    <col min="10244" max="10244" width="6.85546875" style="125" customWidth="1"/>
    <col min="10245" max="10245" width="26.85546875" style="125" customWidth="1"/>
    <col min="10246" max="10246" width="18" style="125" customWidth="1"/>
    <col min="10247" max="10247" width="2" style="125" customWidth="1"/>
    <col min="10248" max="10248" width="6.85546875" style="125" customWidth="1"/>
    <col min="10249" max="10251" width="1.140625" style="125" customWidth="1"/>
    <col min="10252" max="10252" width="2" style="125" customWidth="1"/>
    <col min="10253" max="10253" width="4.85546875" style="125" customWidth="1"/>
    <col min="10254" max="10254" width="1.140625" style="125" customWidth="1"/>
    <col min="10255" max="10255" width="6.5703125" style="125" customWidth="1"/>
    <col min="10256" max="10256" width="1.42578125" style="125" customWidth="1"/>
    <col min="10257" max="10257" width="1.140625" style="125" customWidth="1"/>
    <col min="10258" max="10496" width="6.85546875" style="125" customWidth="1"/>
    <col min="10497" max="10497" width="4.5703125" style="125" customWidth="1"/>
    <col min="10498" max="10498" width="1.140625" style="125" customWidth="1"/>
    <col min="10499" max="10499" width="19.42578125" style="125" customWidth="1"/>
    <col min="10500" max="10500" width="6.85546875" style="125" customWidth="1"/>
    <col min="10501" max="10501" width="26.85546875" style="125" customWidth="1"/>
    <col min="10502" max="10502" width="18" style="125" customWidth="1"/>
    <col min="10503" max="10503" width="2" style="125" customWidth="1"/>
    <col min="10504" max="10504" width="6.85546875" style="125" customWidth="1"/>
    <col min="10505" max="10507" width="1.140625" style="125" customWidth="1"/>
    <col min="10508" max="10508" width="2" style="125" customWidth="1"/>
    <col min="10509" max="10509" width="4.85546875" style="125" customWidth="1"/>
    <col min="10510" max="10510" width="1.140625" style="125" customWidth="1"/>
    <col min="10511" max="10511" width="6.5703125" style="125" customWidth="1"/>
    <col min="10512" max="10512" width="1.42578125" style="125" customWidth="1"/>
    <col min="10513" max="10513" width="1.140625" style="125" customWidth="1"/>
    <col min="10514" max="10752" width="6.85546875" style="125" customWidth="1"/>
    <col min="10753" max="10753" width="4.5703125" style="125" customWidth="1"/>
    <col min="10754" max="10754" width="1.140625" style="125" customWidth="1"/>
    <col min="10755" max="10755" width="19.42578125" style="125" customWidth="1"/>
    <col min="10756" max="10756" width="6.85546875" style="125" customWidth="1"/>
    <col min="10757" max="10757" width="26.85546875" style="125" customWidth="1"/>
    <col min="10758" max="10758" width="18" style="125" customWidth="1"/>
    <col min="10759" max="10759" width="2" style="125" customWidth="1"/>
    <col min="10760" max="10760" width="6.85546875" style="125" customWidth="1"/>
    <col min="10761" max="10763" width="1.140625" style="125" customWidth="1"/>
    <col min="10764" max="10764" width="2" style="125" customWidth="1"/>
    <col min="10765" max="10765" width="4.85546875" style="125" customWidth="1"/>
    <col min="10766" max="10766" width="1.140625" style="125" customWidth="1"/>
    <col min="10767" max="10767" width="6.5703125" style="125" customWidth="1"/>
    <col min="10768" max="10768" width="1.42578125" style="125" customWidth="1"/>
    <col min="10769" max="10769" width="1.140625" style="125" customWidth="1"/>
    <col min="10770" max="11008" width="6.85546875" style="125" customWidth="1"/>
    <col min="11009" max="11009" width="4.5703125" style="125" customWidth="1"/>
    <col min="11010" max="11010" width="1.140625" style="125" customWidth="1"/>
    <col min="11011" max="11011" width="19.42578125" style="125" customWidth="1"/>
    <col min="11012" max="11012" width="6.85546875" style="125" customWidth="1"/>
    <col min="11013" max="11013" width="26.85546875" style="125" customWidth="1"/>
    <col min="11014" max="11014" width="18" style="125" customWidth="1"/>
    <col min="11015" max="11015" width="2" style="125" customWidth="1"/>
    <col min="11016" max="11016" width="6.85546875" style="125" customWidth="1"/>
    <col min="11017" max="11019" width="1.140625" style="125" customWidth="1"/>
    <col min="11020" max="11020" width="2" style="125" customWidth="1"/>
    <col min="11021" max="11021" width="4.85546875" style="125" customWidth="1"/>
    <col min="11022" max="11022" width="1.140625" style="125" customWidth="1"/>
    <col min="11023" max="11023" width="6.5703125" style="125" customWidth="1"/>
    <col min="11024" max="11024" width="1.42578125" style="125" customWidth="1"/>
    <col min="11025" max="11025" width="1.140625" style="125" customWidth="1"/>
    <col min="11026" max="11264" width="6.85546875" style="125" customWidth="1"/>
    <col min="11265" max="11265" width="4.5703125" style="125" customWidth="1"/>
    <col min="11266" max="11266" width="1.140625" style="125" customWidth="1"/>
    <col min="11267" max="11267" width="19.42578125" style="125" customWidth="1"/>
    <col min="11268" max="11268" width="6.85546875" style="125" customWidth="1"/>
    <col min="11269" max="11269" width="26.85546875" style="125" customWidth="1"/>
    <col min="11270" max="11270" width="18" style="125" customWidth="1"/>
    <col min="11271" max="11271" width="2" style="125" customWidth="1"/>
    <col min="11272" max="11272" width="6.85546875" style="125" customWidth="1"/>
    <col min="11273" max="11275" width="1.140625" style="125" customWidth="1"/>
    <col min="11276" max="11276" width="2" style="125" customWidth="1"/>
    <col min="11277" max="11277" width="4.85546875" style="125" customWidth="1"/>
    <col min="11278" max="11278" width="1.140625" style="125" customWidth="1"/>
    <col min="11279" max="11279" width="6.5703125" style="125" customWidth="1"/>
    <col min="11280" max="11280" width="1.42578125" style="125" customWidth="1"/>
    <col min="11281" max="11281" width="1.140625" style="125" customWidth="1"/>
    <col min="11282" max="11520" width="6.85546875" style="125" customWidth="1"/>
    <col min="11521" max="11521" width="4.5703125" style="125" customWidth="1"/>
    <col min="11522" max="11522" width="1.140625" style="125" customWidth="1"/>
    <col min="11523" max="11523" width="19.42578125" style="125" customWidth="1"/>
    <col min="11524" max="11524" width="6.85546875" style="125" customWidth="1"/>
    <col min="11525" max="11525" width="26.85546875" style="125" customWidth="1"/>
    <col min="11526" max="11526" width="18" style="125" customWidth="1"/>
    <col min="11527" max="11527" width="2" style="125" customWidth="1"/>
    <col min="11528" max="11528" width="6.85546875" style="125" customWidth="1"/>
    <col min="11529" max="11531" width="1.140625" style="125" customWidth="1"/>
    <col min="11532" max="11532" width="2" style="125" customWidth="1"/>
    <col min="11533" max="11533" width="4.85546875" style="125" customWidth="1"/>
    <col min="11534" max="11534" width="1.140625" style="125" customWidth="1"/>
    <col min="11535" max="11535" width="6.5703125" style="125" customWidth="1"/>
    <col min="11536" max="11536" width="1.42578125" style="125" customWidth="1"/>
    <col min="11537" max="11537" width="1.140625" style="125" customWidth="1"/>
    <col min="11538" max="11776" width="6.85546875" style="125" customWidth="1"/>
    <col min="11777" max="11777" width="4.5703125" style="125" customWidth="1"/>
    <col min="11778" max="11778" width="1.140625" style="125" customWidth="1"/>
    <col min="11779" max="11779" width="19.42578125" style="125" customWidth="1"/>
    <col min="11780" max="11780" width="6.85546875" style="125" customWidth="1"/>
    <col min="11781" max="11781" width="26.85546875" style="125" customWidth="1"/>
    <col min="11782" max="11782" width="18" style="125" customWidth="1"/>
    <col min="11783" max="11783" width="2" style="125" customWidth="1"/>
    <col min="11784" max="11784" width="6.85546875" style="125" customWidth="1"/>
    <col min="11785" max="11787" width="1.140625" style="125" customWidth="1"/>
    <col min="11788" max="11788" width="2" style="125" customWidth="1"/>
    <col min="11789" max="11789" width="4.85546875" style="125" customWidth="1"/>
    <col min="11790" max="11790" width="1.140625" style="125" customWidth="1"/>
    <col min="11791" max="11791" width="6.5703125" style="125" customWidth="1"/>
    <col min="11792" max="11792" width="1.42578125" style="125" customWidth="1"/>
    <col min="11793" max="11793" width="1.140625" style="125" customWidth="1"/>
    <col min="11794" max="12032" width="6.85546875" style="125" customWidth="1"/>
    <col min="12033" max="12033" width="4.5703125" style="125" customWidth="1"/>
    <col min="12034" max="12034" width="1.140625" style="125" customWidth="1"/>
    <col min="12035" max="12035" width="19.42578125" style="125" customWidth="1"/>
    <col min="12036" max="12036" width="6.85546875" style="125" customWidth="1"/>
    <col min="12037" max="12037" width="26.85546875" style="125" customWidth="1"/>
    <col min="12038" max="12038" width="18" style="125" customWidth="1"/>
    <col min="12039" max="12039" width="2" style="125" customWidth="1"/>
    <col min="12040" max="12040" width="6.85546875" style="125" customWidth="1"/>
    <col min="12041" max="12043" width="1.140625" style="125" customWidth="1"/>
    <col min="12044" max="12044" width="2" style="125" customWidth="1"/>
    <col min="12045" max="12045" width="4.85546875" style="125" customWidth="1"/>
    <col min="12046" max="12046" width="1.140625" style="125" customWidth="1"/>
    <col min="12047" max="12047" width="6.5703125" style="125" customWidth="1"/>
    <col min="12048" max="12048" width="1.42578125" style="125" customWidth="1"/>
    <col min="12049" max="12049" width="1.140625" style="125" customWidth="1"/>
    <col min="12050" max="12288" width="6.85546875" style="125" customWidth="1"/>
    <col min="12289" max="12289" width="4.5703125" style="125" customWidth="1"/>
    <col min="12290" max="12290" width="1.140625" style="125" customWidth="1"/>
    <col min="12291" max="12291" width="19.42578125" style="125" customWidth="1"/>
    <col min="12292" max="12292" width="6.85546875" style="125" customWidth="1"/>
    <col min="12293" max="12293" width="26.85546875" style="125" customWidth="1"/>
    <col min="12294" max="12294" width="18" style="125" customWidth="1"/>
    <col min="12295" max="12295" width="2" style="125" customWidth="1"/>
    <col min="12296" max="12296" width="6.85546875" style="125" customWidth="1"/>
    <col min="12297" max="12299" width="1.140625" style="125" customWidth="1"/>
    <col min="12300" max="12300" width="2" style="125" customWidth="1"/>
    <col min="12301" max="12301" width="4.85546875" style="125" customWidth="1"/>
    <col min="12302" max="12302" width="1.140625" style="125" customWidth="1"/>
    <col min="12303" max="12303" width="6.5703125" style="125" customWidth="1"/>
    <col min="12304" max="12304" width="1.42578125" style="125" customWidth="1"/>
    <col min="12305" max="12305" width="1.140625" style="125" customWidth="1"/>
    <col min="12306" max="12544" width="6.85546875" style="125" customWidth="1"/>
    <col min="12545" max="12545" width="4.5703125" style="125" customWidth="1"/>
    <col min="12546" max="12546" width="1.140625" style="125" customWidth="1"/>
    <col min="12547" max="12547" width="19.42578125" style="125" customWidth="1"/>
    <col min="12548" max="12548" width="6.85546875" style="125" customWidth="1"/>
    <col min="12549" max="12549" width="26.85546875" style="125" customWidth="1"/>
    <col min="12550" max="12550" width="18" style="125" customWidth="1"/>
    <col min="12551" max="12551" width="2" style="125" customWidth="1"/>
    <col min="12552" max="12552" width="6.85546875" style="125" customWidth="1"/>
    <col min="12553" max="12555" width="1.140625" style="125" customWidth="1"/>
    <col min="12556" max="12556" width="2" style="125" customWidth="1"/>
    <col min="12557" max="12557" width="4.85546875" style="125" customWidth="1"/>
    <col min="12558" max="12558" width="1.140625" style="125" customWidth="1"/>
    <col min="12559" max="12559" width="6.5703125" style="125" customWidth="1"/>
    <col min="12560" max="12560" width="1.42578125" style="125" customWidth="1"/>
    <col min="12561" max="12561" width="1.140625" style="125" customWidth="1"/>
    <col min="12562" max="12800" width="6.85546875" style="125" customWidth="1"/>
    <col min="12801" max="12801" width="4.5703125" style="125" customWidth="1"/>
    <col min="12802" max="12802" width="1.140625" style="125" customWidth="1"/>
    <col min="12803" max="12803" width="19.42578125" style="125" customWidth="1"/>
    <col min="12804" max="12804" width="6.85546875" style="125" customWidth="1"/>
    <col min="12805" max="12805" width="26.85546875" style="125" customWidth="1"/>
    <col min="12806" max="12806" width="18" style="125" customWidth="1"/>
    <col min="12807" max="12807" width="2" style="125" customWidth="1"/>
    <col min="12808" max="12808" width="6.85546875" style="125" customWidth="1"/>
    <col min="12809" max="12811" width="1.140625" style="125" customWidth="1"/>
    <col min="12812" max="12812" width="2" style="125" customWidth="1"/>
    <col min="12813" max="12813" width="4.85546875" style="125" customWidth="1"/>
    <col min="12814" max="12814" width="1.140625" style="125" customWidth="1"/>
    <col min="12815" max="12815" width="6.5703125" style="125" customWidth="1"/>
    <col min="12816" max="12816" width="1.42578125" style="125" customWidth="1"/>
    <col min="12817" max="12817" width="1.140625" style="125" customWidth="1"/>
    <col min="12818" max="13056" width="6.85546875" style="125" customWidth="1"/>
    <col min="13057" max="13057" width="4.5703125" style="125" customWidth="1"/>
    <col min="13058" max="13058" width="1.140625" style="125" customWidth="1"/>
    <col min="13059" max="13059" width="19.42578125" style="125" customWidth="1"/>
    <col min="13060" max="13060" width="6.85546875" style="125" customWidth="1"/>
    <col min="13061" max="13061" width="26.85546875" style="125" customWidth="1"/>
    <col min="13062" max="13062" width="18" style="125" customWidth="1"/>
    <col min="13063" max="13063" width="2" style="125" customWidth="1"/>
    <col min="13064" max="13064" width="6.85546875" style="125" customWidth="1"/>
    <col min="13065" max="13067" width="1.140625" style="125" customWidth="1"/>
    <col min="13068" max="13068" width="2" style="125" customWidth="1"/>
    <col min="13069" max="13069" width="4.85546875" style="125" customWidth="1"/>
    <col min="13070" max="13070" width="1.140625" style="125" customWidth="1"/>
    <col min="13071" max="13071" width="6.5703125" style="125" customWidth="1"/>
    <col min="13072" max="13072" width="1.42578125" style="125" customWidth="1"/>
    <col min="13073" max="13073" width="1.140625" style="125" customWidth="1"/>
    <col min="13074" max="13312" width="6.85546875" style="125" customWidth="1"/>
    <col min="13313" max="13313" width="4.5703125" style="125" customWidth="1"/>
    <col min="13314" max="13314" width="1.140625" style="125" customWidth="1"/>
    <col min="13315" max="13315" width="19.42578125" style="125" customWidth="1"/>
    <col min="13316" max="13316" width="6.85546875" style="125" customWidth="1"/>
    <col min="13317" max="13317" width="26.85546875" style="125" customWidth="1"/>
    <col min="13318" max="13318" width="18" style="125" customWidth="1"/>
    <col min="13319" max="13319" width="2" style="125" customWidth="1"/>
    <col min="13320" max="13320" width="6.85546875" style="125" customWidth="1"/>
    <col min="13321" max="13323" width="1.140625" style="125" customWidth="1"/>
    <col min="13324" max="13324" width="2" style="125" customWidth="1"/>
    <col min="13325" max="13325" width="4.85546875" style="125" customWidth="1"/>
    <col min="13326" max="13326" width="1.140625" style="125" customWidth="1"/>
    <col min="13327" max="13327" width="6.5703125" style="125" customWidth="1"/>
    <col min="13328" max="13328" width="1.42578125" style="125" customWidth="1"/>
    <col min="13329" max="13329" width="1.140625" style="125" customWidth="1"/>
    <col min="13330" max="13568" width="6.85546875" style="125" customWidth="1"/>
    <col min="13569" max="13569" width="4.5703125" style="125" customWidth="1"/>
    <col min="13570" max="13570" width="1.140625" style="125" customWidth="1"/>
    <col min="13571" max="13571" width="19.42578125" style="125" customWidth="1"/>
    <col min="13572" max="13572" width="6.85546875" style="125" customWidth="1"/>
    <col min="13573" max="13573" width="26.85546875" style="125" customWidth="1"/>
    <col min="13574" max="13574" width="18" style="125" customWidth="1"/>
    <col min="13575" max="13575" width="2" style="125" customWidth="1"/>
    <col min="13576" max="13576" width="6.85546875" style="125" customWidth="1"/>
    <col min="13577" max="13579" width="1.140625" style="125" customWidth="1"/>
    <col min="13580" max="13580" width="2" style="125" customWidth="1"/>
    <col min="13581" max="13581" width="4.85546875" style="125" customWidth="1"/>
    <col min="13582" max="13582" width="1.140625" style="125" customWidth="1"/>
    <col min="13583" max="13583" width="6.5703125" style="125" customWidth="1"/>
    <col min="13584" max="13584" width="1.42578125" style="125" customWidth="1"/>
    <col min="13585" max="13585" width="1.140625" style="125" customWidth="1"/>
    <col min="13586" max="13824" width="6.85546875" style="125" customWidth="1"/>
    <col min="13825" max="13825" width="4.5703125" style="125" customWidth="1"/>
    <col min="13826" max="13826" width="1.140625" style="125" customWidth="1"/>
    <col min="13827" max="13827" width="19.42578125" style="125" customWidth="1"/>
    <col min="13828" max="13828" width="6.85546875" style="125" customWidth="1"/>
    <col min="13829" max="13829" width="26.85546875" style="125" customWidth="1"/>
    <col min="13830" max="13830" width="18" style="125" customWidth="1"/>
    <col min="13831" max="13831" width="2" style="125" customWidth="1"/>
    <col min="13832" max="13832" width="6.85546875" style="125" customWidth="1"/>
    <col min="13833" max="13835" width="1.140625" style="125" customWidth="1"/>
    <col min="13836" max="13836" width="2" style="125" customWidth="1"/>
    <col min="13837" max="13837" width="4.85546875" style="125" customWidth="1"/>
    <col min="13838" max="13838" width="1.140625" style="125" customWidth="1"/>
    <col min="13839" max="13839" width="6.5703125" style="125" customWidth="1"/>
    <col min="13840" max="13840" width="1.42578125" style="125" customWidth="1"/>
    <col min="13841" max="13841" width="1.140625" style="125" customWidth="1"/>
    <col min="13842" max="14080" width="6.85546875" style="125" customWidth="1"/>
    <col min="14081" max="14081" width="4.5703125" style="125" customWidth="1"/>
    <col min="14082" max="14082" width="1.140625" style="125" customWidth="1"/>
    <col min="14083" max="14083" width="19.42578125" style="125" customWidth="1"/>
    <col min="14084" max="14084" width="6.85546875" style="125" customWidth="1"/>
    <col min="14085" max="14085" width="26.85546875" style="125" customWidth="1"/>
    <col min="14086" max="14086" width="18" style="125" customWidth="1"/>
    <col min="14087" max="14087" width="2" style="125" customWidth="1"/>
    <col min="14088" max="14088" width="6.85546875" style="125" customWidth="1"/>
    <col min="14089" max="14091" width="1.140625" style="125" customWidth="1"/>
    <col min="14092" max="14092" width="2" style="125" customWidth="1"/>
    <col min="14093" max="14093" width="4.85546875" style="125" customWidth="1"/>
    <col min="14094" max="14094" width="1.140625" style="125" customWidth="1"/>
    <col min="14095" max="14095" width="6.5703125" style="125" customWidth="1"/>
    <col min="14096" max="14096" width="1.42578125" style="125" customWidth="1"/>
    <col min="14097" max="14097" width="1.140625" style="125" customWidth="1"/>
    <col min="14098" max="14336" width="6.85546875" style="125" customWidth="1"/>
    <col min="14337" max="14337" width="4.5703125" style="125" customWidth="1"/>
    <col min="14338" max="14338" width="1.140625" style="125" customWidth="1"/>
    <col min="14339" max="14339" width="19.42578125" style="125" customWidth="1"/>
    <col min="14340" max="14340" width="6.85546875" style="125" customWidth="1"/>
    <col min="14341" max="14341" width="26.85546875" style="125" customWidth="1"/>
    <col min="14342" max="14342" width="18" style="125" customWidth="1"/>
    <col min="14343" max="14343" width="2" style="125" customWidth="1"/>
    <col min="14344" max="14344" width="6.85546875" style="125" customWidth="1"/>
    <col min="14345" max="14347" width="1.140625" style="125" customWidth="1"/>
    <col min="14348" max="14348" width="2" style="125" customWidth="1"/>
    <col min="14349" max="14349" width="4.85546875" style="125" customWidth="1"/>
    <col min="14350" max="14350" width="1.140625" style="125" customWidth="1"/>
    <col min="14351" max="14351" width="6.5703125" style="125" customWidth="1"/>
    <col min="14352" max="14352" width="1.42578125" style="125" customWidth="1"/>
    <col min="14353" max="14353" width="1.140625" style="125" customWidth="1"/>
    <col min="14354" max="14592" width="6.85546875" style="125" customWidth="1"/>
    <col min="14593" max="14593" width="4.5703125" style="125" customWidth="1"/>
    <col min="14594" max="14594" width="1.140625" style="125" customWidth="1"/>
    <col min="14595" max="14595" width="19.42578125" style="125" customWidth="1"/>
    <col min="14596" max="14596" width="6.85546875" style="125" customWidth="1"/>
    <col min="14597" max="14597" width="26.85546875" style="125" customWidth="1"/>
    <col min="14598" max="14598" width="18" style="125" customWidth="1"/>
    <col min="14599" max="14599" width="2" style="125" customWidth="1"/>
    <col min="14600" max="14600" width="6.85546875" style="125" customWidth="1"/>
    <col min="14601" max="14603" width="1.140625" style="125" customWidth="1"/>
    <col min="14604" max="14604" width="2" style="125" customWidth="1"/>
    <col min="14605" max="14605" width="4.85546875" style="125" customWidth="1"/>
    <col min="14606" max="14606" width="1.140625" style="125" customWidth="1"/>
    <col min="14607" max="14607" width="6.5703125" style="125" customWidth="1"/>
    <col min="14608" max="14608" width="1.42578125" style="125" customWidth="1"/>
    <col min="14609" max="14609" width="1.140625" style="125" customWidth="1"/>
    <col min="14610" max="14848" width="6.85546875" style="125" customWidth="1"/>
    <col min="14849" max="14849" width="4.5703125" style="125" customWidth="1"/>
    <col min="14850" max="14850" width="1.140625" style="125" customWidth="1"/>
    <col min="14851" max="14851" width="19.42578125" style="125" customWidth="1"/>
    <col min="14852" max="14852" width="6.85546875" style="125" customWidth="1"/>
    <col min="14853" max="14853" width="26.85546875" style="125" customWidth="1"/>
    <col min="14854" max="14854" width="18" style="125" customWidth="1"/>
    <col min="14855" max="14855" width="2" style="125" customWidth="1"/>
    <col min="14856" max="14856" width="6.85546875" style="125" customWidth="1"/>
    <col min="14857" max="14859" width="1.140625" style="125" customWidth="1"/>
    <col min="14860" max="14860" width="2" style="125" customWidth="1"/>
    <col min="14861" max="14861" width="4.85546875" style="125" customWidth="1"/>
    <col min="14862" max="14862" width="1.140625" style="125" customWidth="1"/>
    <col min="14863" max="14863" width="6.5703125" style="125" customWidth="1"/>
    <col min="14864" max="14864" width="1.42578125" style="125" customWidth="1"/>
    <col min="14865" max="14865" width="1.140625" style="125" customWidth="1"/>
    <col min="14866" max="15104" width="6.85546875" style="125" customWidth="1"/>
    <col min="15105" max="15105" width="4.5703125" style="125" customWidth="1"/>
    <col min="15106" max="15106" width="1.140625" style="125" customWidth="1"/>
    <col min="15107" max="15107" width="19.42578125" style="125" customWidth="1"/>
    <col min="15108" max="15108" width="6.85546875" style="125" customWidth="1"/>
    <col min="15109" max="15109" width="26.85546875" style="125" customWidth="1"/>
    <col min="15110" max="15110" width="18" style="125" customWidth="1"/>
    <col min="15111" max="15111" width="2" style="125" customWidth="1"/>
    <col min="15112" max="15112" width="6.85546875" style="125" customWidth="1"/>
    <col min="15113" max="15115" width="1.140625" style="125" customWidth="1"/>
    <col min="15116" max="15116" width="2" style="125" customWidth="1"/>
    <col min="15117" max="15117" width="4.85546875" style="125" customWidth="1"/>
    <col min="15118" max="15118" width="1.140625" style="125" customWidth="1"/>
    <col min="15119" max="15119" width="6.5703125" style="125" customWidth="1"/>
    <col min="15120" max="15120" width="1.42578125" style="125" customWidth="1"/>
    <col min="15121" max="15121" width="1.140625" style="125" customWidth="1"/>
    <col min="15122" max="15360" width="6.85546875" style="125" customWidth="1"/>
    <col min="15361" max="15361" width="4.5703125" style="125" customWidth="1"/>
    <col min="15362" max="15362" width="1.140625" style="125" customWidth="1"/>
    <col min="15363" max="15363" width="19.42578125" style="125" customWidth="1"/>
    <col min="15364" max="15364" width="6.85546875" style="125" customWidth="1"/>
    <col min="15365" max="15365" width="26.85546875" style="125" customWidth="1"/>
    <col min="15366" max="15366" width="18" style="125" customWidth="1"/>
    <col min="15367" max="15367" width="2" style="125" customWidth="1"/>
    <col min="15368" max="15368" width="6.85546875" style="125" customWidth="1"/>
    <col min="15369" max="15371" width="1.140625" style="125" customWidth="1"/>
    <col min="15372" max="15372" width="2" style="125" customWidth="1"/>
    <col min="15373" max="15373" width="4.85546875" style="125" customWidth="1"/>
    <col min="15374" max="15374" width="1.140625" style="125" customWidth="1"/>
    <col min="15375" max="15375" width="6.5703125" style="125" customWidth="1"/>
    <col min="15376" max="15376" width="1.42578125" style="125" customWidth="1"/>
    <col min="15377" max="15377" width="1.140625" style="125" customWidth="1"/>
    <col min="15378" max="15616" width="6.85546875" style="125" customWidth="1"/>
    <col min="15617" max="15617" width="4.5703125" style="125" customWidth="1"/>
    <col min="15618" max="15618" width="1.140625" style="125" customWidth="1"/>
    <col min="15619" max="15619" width="19.42578125" style="125" customWidth="1"/>
    <col min="15620" max="15620" width="6.85546875" style="125" customWidth="1"/>
    <col min="15621" max="15621" width="26.85546875" style="125" customWidth="1"/>
    <col min="15622" max="15622" width="18" style="125" customWidth="1"/>
    <col min="15623" max="15623" width="2" style="125" customWidth="1"/>
    <col min="15624" max="15624" width="6.85546875" style="125" customWidth="1"/>
    <col min="15625" max="15627" width="1.140625" style="125" customWidth="1"/>
    <col min="15628" max="15628" width="2" style="125" customWidth="1"/>
    <col min="15629" max="15629" width="4.85546875" style="125" customWidth="1"/>
    <col min="15630" max="15630" width="1.140625" style="125" customWidth="1"/>
    <col min="15631" max="15631" width="6.5703125" style="125" customWidth="1"/>
    <col min="15632" max="15632" width="1.42578125" style="125" customWidth="1"/>
    <col min="15633" max="15633" width="1.140625" style="125" customWidth="1"/>
    <col min="15634" max="15872" width="6.85546875" style="125" customWidth="1"/>
    <col min="15873" max="15873" width="4.5703125" style="125" customWidth="1"/>
    <col min="15874" max="15874" width="1.140625" style="125" customWidth="1"/>
    <col min="15875" max="15875" width="19.42578125" style="125" customWidth="1"/>
    <col min="15876" max="15876" width="6.85546875" style="125" customWidth="1"/>
    <col min="15877" max="15877" width="26.85546875" style="125" customWidth="1"/>
    <col min="15878" max="15878" width="18" style="125" customWidth="1"/>
    <col min="15879" max="15879" width="2" style="125" customWidth="1"/>
    <col min="15880" max="15880" width="6.85546875" style="125" customWidth="1"/>
    <col min="15881" max="15883" width="1.140625" style="125" customWidth="1"/>
    <col min="15884" max="15884" width="2" style="125" customWidth="1"/>
    <col min="15885" max="15885" width="4.85546875" style="125" customWidth="1"/>
    <col min="15886" max="15886" width="1.140625" style="125" customWidth="1"/>
    <col min="15887" max="15887" width="6.5703125" style="125" customWidth="1"/>
    <col min="15888" max="15888" width="1.42578125" style="125" customWidth="1"/>
    <col min="15889" max="15889" width="1.140625" style="125" customWidth="1"/>
    <col min="15890" max="16128" width="6.85546875" style="125" customWidth="1"/>
    <col min="16129" max="16129" width="4.5703125" style="125" customWidth="1"/>
    <col min="16130" max="16130" width="1.140625" style="125" customWidth="1"/>
    <col min="16131" max="16131" width="19.42578125" style="125" customWidth="1"/>
    <col min="16132" max="16132" width="6.85546875" style="125" customWidth="1"/>
    <col min="16133" max="16133" width="26.85546875" style="125" customWidth="1"/>
    <col min="16134" max="16134" width="18" style="125" customWidth="1"/>
    <col min="16135" max="16135" width="2" style="125" customWidth="1"/>
    <col min="16136" max="16136" width="6.85546875" style="125" customWidth="1"/>
    <col min="16137" max="16139" width="1.140625" style="125" customWidth="1"/>
    <col min="16140" max="16140" width="2" style="125" customWidth="1"/>
    <col min="16141" max="16141" width="4.85546875" style="125" customWidth="1"/>
    <col min="16142" max="16142" width="1.140625" style="125" customWidth="1"/>
    <col min="16143" max="16143" width="6.5703125" style="125" customWidth="1"/>
    <col min="16144" max="16144" width="1.42578125" style="125" customWidth="1"/>
    <col min="16145" max="16145" width="1.140625" style="125" customWidth="1"/>
    <col min="16146" max="16384" width="6.85546875" style="125" customWidth="1"/>
  </cols>
  <sheetData>
    <row r="1" spans="2:17" ht="27" customHeight="1">
      <c r="B1" s="333" t="s">
        <v>293</v>
      </c>
      <c r="C1" s="333"/>
      <c r="D1" s="333"/>
      <c r="E1" s="333"/>
      <c r="F1" s="333"/>
      <c r="G1" s="333"/>
      <c r="H1" s="333"/>
      <c r="I1" s="333"/>
      <c r="J1" s="333"/>
      <c r="K1" s="333"/>
      <c r="L1" s="333"/>
    </row>
    <row r="2" spans="2:17" ht="12" customHeight="1"/>
    <row r="3" spans="2:17" ht="14.25" customHeight="1">
      <c r="C3" s="334" t="s">
        <v>294</v>
      </c>
      <c r="D3" s="334"/>
      <c r="E3" s="334"/>
      <c r="F3" s="334"/>
      <c r="G3" s="334"/>
      <c r="H3" s="334"/>
      <c r="I3" s="334"/>
      <c r="J3" s="334"/>
      <c r="K3" s="334"/>
      <c r="L3" s="334"/>
      <c r="M3" s="334"/>
      <c r="N3" s="334"/>
      <c r="O3" s="334"/>
    </row>
    <row r="4" spans="2:17" ht="5.25" customHeight="1"/>
    <row r="5" spans="2:17" ht="14.25" customHeight="1">
      <c r="C5" s="126" t="s">
        <v>295</v>
      </c>
    </row>
    <row r="6" spans="2:17" ht="6" customHeight="1"/>
    <row r="7" spans="2:17">
      <c r="C7" s="335" t="s">
        <v>296</v>
      </c>
      <c r="D7" s="335"/>
      <c r="E7" s="335"/>
      <c r="F7" s="335"/>
      <c r="G7" s="335"/>
      <c r="H7" s="335"/>
      <c r="I7" s="335"/>
      <c r="J7" s="335"/>
      <c r="K7" s="335"/>
      <c r="L7" s="335"/>
      <c r="M7" s="335"/>
      <c r="N7" s="335"/>
      <c r="O7" s="335"/>
    </row>
    <row r="8" spans="2:17" ht="24.75" customHeight="1"/>
    <row r="9" spans="2:17">
      <c r="B9" s="336" t="s">
        <v>297</v>
      </c>
      <c r="C9" s="336"/>
      <c r="D9" s="336"/>
      <c r="E9" s="337"/>
      <c r="F9" s="337"/>
      <c r="G9" s="337"/>
      <c r="H9" s="337"/>
      <c r="I9" s="337"/>
      <c r="J9" s="337"/>
      <c r="K9" s="337"/>
      <c r="L9" s="337"/>
      <c r="M9" s="337"/>
      <c r="N9" s="337"/>
    </row>
    <row r="10" spans="2:17">
      <c r="H10" s="336" t="s">
        <v>298</v>
      </c>
      <c r="I10" s="336"/>
      <c r="J10" s="336"/>
      <c r="K10" s="336" t="s">
        <v>299</v>
      </c>
      <c r="L10" s="336"/>
      <c r="M10" s="336"/>
      <c r="N10" s="336"/>
      <c r="O10" s="336" t="s">
        <v>300</v>
      </c>
      <c r="P10" s="336"/>
      <c r="Q10" s="336"/>
    </row>
    <row r="11" spans="2:17" ht="13.5" customHeight="1">
      <c r="B11" s="338" t="s">
        <v>301</v>
      </c>
      <c r="C11" s="338"/>
      <c r="D11" s="338"/>
      <c r="E11" s="338"/>
      <c r="F11" s="338"/>
      <c r="G11" s="338"/>
      <c r="H11" s="338"/>
      <c r="I11" s="338"/>
      <c r="J11" s="338"/>
      <c r="K11" s="338"/>
    </row>
    <row r="12" spans="2:17" ht="13.5" customHeight="1">
      <c r="B12" s="339" t="s">
        <v>302</v>
      </c>
      <c r="C12" s="339"/>
      <c r="D12" s="339"/>
      <c r="E12" s="339"/>
      <c r="F12" s="339"/>
      <c r="H12" s="340">
        <v>3</v>
      </c>
      <c r="I12" s="340"/>
      <c r="K12" s="341">
        <v>1</v>
      </c>
      <c r="L12" s="341"/>
      <c r="M12" s="341"/>
      <c r="N12" s="341"/>
      <c r="O12" s="342">
        <v>4</v>
      </c>
      <c r="P12" s="342"/>
    </row>
    <row r="13" spans="2:17" ht="5.25" customHeight="1"/>
    <row r="15" spans="2:17" ht="2.25" customHeight="1"/>
    <row r="16" spans="2:17" ht="13.5" customHeight="1">
      <c r="B16" s="338" t="s">
        <v>303</v>
      </c>
      <c r="C16" s="338"/>
      <c r="D16" s="338"/>
      <c r="E16" s="338"/>
      <c r="F16" s="338"/>
      <c r="G16" s="338"/>
      <c r="H16" s="338"/>
      <c r="I16" s="338"/>
      <c r="J16" s="338"/>
      <c r="K16" s="338"/>
    </row>
    <row r="17" spans="2:16" ht="13.5" customHeight="1">
      <c r="B17" s="339" t="s">
        <v>304</v>
      </c>
      <c r="C17" s="339"/>
      <c r="D17" s="339"/>
      <c r="E17" s="339"/>
      <c r="F17" s="339"/>
      <c r="H17" s="340">
        <v>6</v>
      </c>
      <c r="I17" s="340"/>
      <c r="K17" s="341">
        <v>7</v>
      </c>
      <c r="L17" s="341"/>
      <c r="M17" s="341"/>
      <c r="N17" s="341"/>
      <c r="O17" s="342">
        <v>10</v>
      </c>
      <c r="P17" s="342"/>
    </row>
    <row r="18" spans="2:16" ht="5.25" customHeight="1"/>
    <row r="20" spans="2:16" ht="2.25" customHeight="1"/>
    <row r="21" spans="2:16" ht="13.5" customHeight="1">
      <c r="B21" s="338" t="s">
        <v>305</v>
      </c>
      <c r="C21" s="338"/>
      <c r="D21" s="338"/>
      <c r="E21" s="338"/>
      <c r="F21" s="338"/>
      <c r="G21" s="338"/>
      <c r="H21" s="338"/>
      <c r="I21" s="338"/>
      <c r="J21" s="338"/>
      <c r="K21" s="338"/>
    </row>
    <row r="22" spans="2:16" ht="13.5" customHeight="1">
      <c r="B22" s="339" t="s">
        <v>306</v>
      </c>
      <c r="C22" s="339"/>
      <c r="D22" s="339"/>
      <c r="E22" s="339"/>
      <c r="F22" s="339"/>
      <c r="H22" s="340">
        <v>6</v>
      </c>
      <c r="I22" s="340"/>
      <c r="K22" s="341">
        <v>10</v>
      </c>
      <c r="L22" s="341"/>
      <c r="M22" s="341"/>
      <c r="N22" s="341"/>
      <c r="O22" s="342">
        <v>15</v>
      </c>
      <c r="P22" s="342"/>
    </row>
    <row r="23" spans="2:16" ht="5.25" customHeight="1"/>
    <row r="25" spans="2:16" ht="2.25" customHeight="1"/>
    <row r="26" spans="2:16" ht="13.5" customHeight="1">
      <c r="B26" s="338" t="s">
        <v>307</v>
      </c>
      <c r="C26" s="338"/>
      <c r="D26" s="338"/>
      <c r="E26" s="338"/>
      <c r="F26" s="338"/>
      <c r="G26" s="338"/>
      <c r="H26" s="338"/>
      <c r="I26" s="338"/>
      <c r="J26" s="338"/>
      <c r="K26" s="338"/>
    </row>
    <row r="27" spans="2:16" ht="13.5" customHeight="1">
      <c r="B27" s="339" t="s">
        <v>308</v>
      </c>
      <c r="C27" s="339"/>
      <c r="D27" s="339"/>
      <c r="E27" s="339"/>
      <c r="F27" s="339"/>
      <c r="H27" s="340">
        <v>18</v>
      </c>
      <c r="I27" s="340"/>
      <c r="K27" s="341">
        <v>9</v>
      </c>
      <c r="L27" s="341"/>
      <c r="M27" s="341"/>
      <c r="N27" s="341"/>
      <c r="O27" s="342">
        <v>10</v>
      </c>
      <c r="P27" s="342"/>
    </row>
    <row r="28" spans="2:16" ht="5.25" customHeight="1"/>
    <row r="30" spans="2:16" ht="2.25" customHeight="1"/>
    <row r="31" spans="2:16" ht="13.5" customHeight="1">
      <c r="B31" s="338" t="s">
        <v>309</v>
      </c>
      <c r="C31" s="338"/>
      <c r="D31" s="338"/>
      <c r="E31" s="338"/>
      <c r="F31" s="338"/>
      <c r="G31" s="338"/>
      <c r="H31" s="338"/>
      <c r="I31" s="338"/>
      <c r="J31" s="338"/>
      <c r="K31" s="338"/>
    </row>
    <row r="32" spans="2:16" ht="13.5" customHeight="1">
      <c r="B32" s="339" t="s">
        <v>310</v>
      </c>
      <c r="C32" s="339"/>
      <c r="D32" s="339"/>
      <c r="E32" s="339"/>
      <c r="F32" s="339"/>
      <c r="H32" s="340">
        <v>12</v>
      </c>
      <c r="I32" s="340"/>
      <c r="K32" s="341">
        <v>12</v>
      </c>
      <c r="L32" s="341"/>
      <c r="M32" s="341"/>
      <c r="N32" s="341"/>
      <c r="O32" s="342">
        <v>32</v>
      </c>
      <c r="P32" s="342"/>
    </row>
    <row r="33" spans="2:16" ht="5.25" customHeight="1"/>
    <row r="35" spans="2:16" ht="2.25" customHeight="1"/>
    <row r="36" spans="2:16" ht="13.5" customHeight="1">
      <c r="B36" s="338" t="s">
        <v>311</v>
      </c>
      <c r="C36" s="338"/>
      <c r="D36" s="338"/>
      <c r="E36" s="338"/>
      <c r="F36" s="338"/>
      <c r="G36" s="338"/>
      <c r="H36" s="338"/>
      <c r="I36" s="338"/>
      <c r="J36" s="338"/>
      <c r="K36" s="338"/>
    </row>
    <row r="37" spans="2:16" ht="13.5" customHeight="1">
      <c r="B37" s="339" t="s">
        <v>312</v>
      </c>
      <c r="C37" s="339"/>
      <c r="D37" s="339"/>
      <c r="E37" s="339"/>
      <c r="F37" s="339"/>
      <c r="H37" s="340">
        <v>12</v>
      </c>
      <c r="I37" s="340"/>
      <c r="K37" s="341">
        <v>9</v>
      </c>
      <c r="L37" s="341"/>
      <c r="M37" s="341"/>
      <c r="N37" s="341"/>
      <c r="O37" s="342">
        <v>29</v>
      </c>
      <c r="P37" s="342"/>
    </row>
    <row r="38" spans="2:16" ht="5.25" customHeight="1"/>
    <row r="40" spans="2:16" ht="2.25" customHeight="1"/>
    <row r="41" spans="2:16" ht="13.5" customHeight="1">
      <c r="B41" s="338" t="s">
        <v>313</v>
      </c>
      <c r="C41" s="338"/>
      <c r="D41" s="338"/>
      <c r="E41" s="338"/>
      <c r="F41" s="338"/>
      <c r="G41" s="338"/>
      <c r="H41" s="338"/>
      <c r="I41" s="338"/>
      <c r="J41" s="338"/>
      <c r="K41" s="338"/>
    </row>
    <row r="42" spans="2:16" ht="13.5" customHeight="1">
      <c r="B42" s="339" t="s">
        <v>314</v>
      </c>
      <c r="C42" s="339"/>
      <c r="D42" s="339"/>
      <c r="E42" s="339"/>
      <c r="F42" s="339"/>
      <c r="H42" s="340">
        <v>6</v>
      </c>
      <c r="I42" s="340"/>
      <c r="K42" s="341">
        <v>9</v>
      </c>
      <c r="L42" s="341"/>
      <c r="M42" s="341"/>
      <c r="N42" s="341"/>
      <c r="O42" s="342">
        <v>13</v>
      </c>
      <c r="P42" s="342"/>
    </row>
    <row r="43" spans="2:16" ht="5.25" customHeight="1"/>
    <row r="45" spans="2:16" ht="2.25" customHeight="1"/>
    <row r="46" spans="2:16" ht="13.5" customHeight="1">
      <c r="B46" s="338" t="s">
        <v>315</v>
      </c>
      <c r="C46" s="338"/>
      <c r="D46" s="338"/>
      <c r="E46" s="338"/>
      <c r="F46" s="338"/>
      <c r="G46" s="338"/>
      <c r="H46" s="338"/>
      <c r="I46" s="338"/>
      <c r="J46" s="338"/>
      <c r="K46" s="338"/>
    </row>
    <row r="47" spans="2:16" ht="13.5" customHeight="1">
      <c r="B47" s="339" t="s">
        <v>316</v>
      </c>
      <c r="C47" s="339"/>
      <c r="D47" s="339"/>
      <c r="E47" s="339"/>
      <c r="F47" s="339"/>
      <c r="H47" s="340">
        <v>6</v>
      </c>
      <c r="I47" s="340"/>
      <c r="K47" s="341">
        <v>8</v>
      </c>
      <c r="L47" s="341"/>
      <c r="M47" s="341"/>
      <c r="N47" s="341"/>
      <c r="O47" s="342">
        <v>18</v>
      </c>
      <c r="P47" s="342"/>
    </row>
    <row r="48" spans="2:16" ht="5.25" customHeight="1"/>
    <row r="50" spans="2:16" ht="2.25" customHeight="1"/>
    <row r="51" spans="2:16" ht="13.5" customHeight="1">
      <c r="B51" s="338" t="s">
        <v>317</v>
      </c>
      <c r="C51" s="338"/>
      <c r="D51" s="338"/>
      <c r="E51" s="338"/>
      <c r="F51" s="338"/>
      <c r="G51" s="338"/>
      <c r="H51" s="338"/>
      <c r="I51" s="338"/>
      <c r="J51" s="338"/>
      <c r="K51" s="338"/>
    </row>
    <row r="52" spans="2:16" ht="13.5" customHeight="1">
      <c r="B52" s="339" t="s">
        <v>318</v>
      </c>
      <c r="C52" s="339"/>
      <c r="D52" s="339"/>
      <c r="E52" s="339"/>
      <c r="F52" s="339"/>
      <c r="H52" s="340">
        <v>6</v>
      </c>
      <c r="I52" s="340"/>
      <c r="K52" s="341">
        <v>9</v>
      </c>
      <c r="L52" s="341"/>
      <c r="M52" s="341"/>
      <c r="N52" s="341"/>
      <c r="O52" s="342">
        <v>11</v>
      </c>
      <c r="P52" s="342"/>
    </row>
    <row r="53" spans="2:16" ht="5.25" customHeight="1"/>
    <row r="55" spans="2:16" ht="2.25" customHeight="1"/>
    <row r="56" spans="2:16" ht="13.5" customHeight="1">
      <c r="B56" s="338" t="s">
        <v>319</v>
      </c>
      <c r="C56" s="338"/>
      <c r="D56" s="338"/>
      <c r="E56" s="338"/>
      <c r="F56" s="338"/>
      <c r="G56" s="338"/>
      <c r="H56" s="338"/>
      <c r="I56" s="338"/>
      <c r="J56" s="338"/>
      <c r="K56" s="338"/>
    </row>
    <row r="57" spans="2:16" ht="13.5" customHeight="1">
      <c r="B57" s="339" t="s">
        <v>320</v>
      </c>
      <c r="C57" s="339"/>
      <c r="D57" s="339"/>
      <c r="E57" s="339"/>
      <c r="F57" s="339"/>
      <c r="H57" s="340">
        <v>4</v>
      </c>
      <c r="I57" s="340"/>
      <c r="K57" s="341">
        <v>18</v>
      </c>
      <c r="L57" s="341"/>
      <c r="M57" s="341"/>
      <c r="N57" s="341"/>
      <c r="O57" s="342">
        <v>26</v>
      </c>
      <c r="P57" s="342"/>
    </row>
    <row r="58" spans="2:16" ht="5.25" customHeight="1"/>
    <row r="60" spans="2:16" ht="2.25" customHeight="1"/>
    <row r="61" spans="2:16" ht="13.5" customHeight="1">
      <c r="B61" s="338" t="s">
        <v>321</v>
      </c>
      <c r="C61" s="338"/>
      <c r="D61" s="338"/>
      <c r="E61" s="338"/>
      <c r="F61" s="338"/>
      <c r="G61" s="338"/>
      <c r="H61" s="338"/>
      <c r="I61" s="338"/>
      <c r="J61" s="338"/>
      <c r="K61" s="338"/>
    </row>
    <row r="62" spans="2:16" ht="13.5" customHeight="1">
      <c r="B62" s="339" t="s">
        <v>322</v>
      </c>
      <c r="C62" s="339"/>
      <c r="D62" s="339"/>
      <c r="E62" s="339"/>
      <c r="F62" s="339"/>
      <c r="H62" s="340">
        <v>4</v>
      </c>
      <c r="I62" s="340"/>
      <c r="K62" s="341">
        <v>1</v>
      </c>
      <c r="L62" s="341"/>
      <c r="M62" s="341"/>
      <c r="N62" s="341"/>
      <c r="O62" s="342">
        <v>1</v>
      </c>
      <c r="P62" s="342"/>
    </row>
    <row r="63" spans="2:16" ht="5.25" customHeight="1"/>
    <row r="65" spans="2:17" ht="2.25" customHeight="1"/>
    <row r="66" spans="2:17" ht="13.5" customHeight="1">
      <c r="B66" s="338" t="s">
        <v>323</v>
      </c>
      <c r="C66" s="338"/>
      <c r="D66" s="338"/>
      <c r="E66" s="338"/>
      <c r="F66" s="338"/>
      <c r="G66" s="338"/>
      <c r="H66" s="338"/>
      <c r="I66" s="338"/>
      <c r="J66" s="338"/>
      <c r="K66" s="338"/>
    </row>
    <row r="67" spans="2:17" ht="13.5" customHeight="1">
      <c r="B67" s="339" t="s">
        <v>324</v>
      </c>
      <c r="C67" s="339"/>
      <c r="D67" s="339"/>
      <c r="E67" s="339"/>
      <c r="F67" s="339"/>
      <c r="H67" s="340">
        <v>12</v>
      </c>
      <c r="I67" s="340"/>
      <c r="K67" s="341">
        <v>12</v>
      </c>
      <c r="L67" s="341"/>
      <c r="M67" s="341"/>
      <c r="N67" s="341"/>
      <c r="O67" s="342">
        <v>43</v>
      </c>
      <c r="P67" s="342"/>
    </row>
    <row r="68" spans="2:17" ht="5.25" customHeight="1"/>
    <row r="70" spans="2:17" ht="2.25" customHeight="1"/>
    <row r="71" spans="2:17" ht="13.5" customHeight="1">
      <c r="B71" s="338" t="s">
        <v>325</v>
      </c>
      <c r="C71" s="338"/>
      <c r="D71" s="338"/>
      <c r="E71" s="338"/>
      <c r="F71" s="338"/>
      <c r="G71" s="338"/>
      <c r="H71" s="338"/>
      <c r="I71" s="338"/>
      <c r="J71" s="338"/>
      <c r="K71" s="338"/>
    </row>
    <row r="72" spans="2:17" ht="13.5" customHeight="1">
      <c r="B72" s="339" t="s">
        <v>326</v>
      </c>
      <c r="C72" s="339"/>
      <c r="D72" s="339"/>
      <c r="E72" s="339"/>
      <c r="F72" s="339"/>
      <c r="H72" s="340">
        <v>12</v>
      </c>
      <c r="I72" s="340"/>
      <c r="K72" s="341">
        <v>14</v>
      </c>
      <c r="L72" s="341"/>
      <c r="M72" s="341"/>
      <c r="N72" s="341"/>
      <c r="O72" s="342">
        <v>53</v>
      </c>
      <c r="P72" s="342"/>
    </row>
    <row r="73" spans="2:17" ht="5.25" customHeight="1"/>
    <row r="74" spans="2:17" ht="14.25" customHeight="1">
      <c r="B74" s="335" t="s">
        <v>327</v>
      </c>
      <c r="C74" s="335"/>
      <c r="D74" s="335"/>
      <c r="E74" s="335"/>
      <c r="F74" s="335"/>
      <c r="G74" s="335"/>
      <c r="H74" s="335"/>
      <c r="I74" s="335"/>
      <c r="J74" s="335"/>
      <c r="K74" s="335"/>
      <c r="L74" s="335"/>
      <c r="M74" s="335"/>
      <c r="N74" s="335"/>
      <c r="O74" s="335"/>
      <c r="P74" s="335"/>
      <c r="Q74" s="335"/>
    </row>
    <row r="75" spans="2:17" ht="13.5" customHeight="1">
      <c r="B75" s="338" t="s">
        <v>328</v>
      </c>
      <c r="C75" s="338"/>
      <c r="D75" s="338"/>
      <c r="E75" s="338"/>
      <c r="F75" s="338"/>
      <c r="G75" s="338"/>
      <c r="H75" s="338"/>
      <c r="I75" s="338"/>
      <c r="J75" s="338"/>
      <c r="K75" s="338"/>
    </row>
    <row r="76" spans="2:17" ht="13.5" customHeight="1">
      <c r="B76" s="339" t="s">
        <v>329</v>
      </c>
      <c r="C76" s="339"/>
      <c r="D76" s="339"/>
      <c r="E76" s="339"/>
      <c r="F76" s="339"/>
      <c r="H76" s="340">
        <v>6</v>
      </c>
      <c r="I76" s="340"/>
      <c r="K76" s="341">
        <v>8</v>
      </c>
      <c r="L76" s="341"/>
      <c r="M76" s="341"/>
      <c r="N76" s="341"/>
      <c r="O76" s="342">
        <v>13</v>
      </c>
      <c r="P76" s="342"/>
    </row>
    <row r="77" spans="2:17" ht="5.25" customHeight="1"/>
    <row r="79" spans="2:17" ht="2.25" customHeight="1"/>
    <row r="80" spans="2:17" ht="13.5" customHeight="1">
      <c r="B80" s="338" t="s">
        <v>330</v>
      </c>
      <c r="C80" s="338"/>
      <c r="D80" s="338"/>
      <c r="E80" s="338"/>
      <c r="F80" s="338"/>
      <c r="G80" s="338"/>
      <c r="H80" s="338"/>
      <c r="I80" s="338"/>
      <c r="J80" s="338"/>
      <c r="K80" s="338"/>
    </row>
    <row r="81" spans="2:16" ht="13.5" customHeight="1">
      <c r="B81" s="339" t="s">
        <v>331</v>
      </c>
      <c r="C81" s="339"/>
      <c r="D81" s="339"/>
      <c r="E81" s="339"/>
      <c r="F81" s="339"/>
      <c r="H81" s="340">
        <v>12</v>
      </c>
      <c r="I81" s="340"/>
      <c r="K81" s="341">
        <v>7</v>
      </c>
      <c r="L81" s="341"/>
      <c r="M81" s="341"/>
      <c r="N81" s="341"/>
      <c r="O81" s="342">
        <v>14</v>
      </c>
      <c r="P81" s="342"/>
    </row>
    <row r="82" spans="2:16" ht="5.25" customHeight="1"/>
    <row r="84" spans="2:16" ht="2.25" customHeight="1"/>
    <row r="85" spans="2:16" ht="13.5" customHeight="1">
      <c r="B85" s="339" t="s">
        <v>332</v>
      </c>
      <c r="C85" s="339"/>
      <c r="D85" s="339"/>
      <c r="E85" s="339"/>
      <c r="F85" s="339"/>
      <c r="G85" s="339"/>
      <c r="H85" s="339"/>
      <c r="I85" s="339"/>
      <c r="J85" s="339"/>
      <c r="K85" s="339"/>
    </row>
    <row r="86" spans="2:16" ht="13.5" customHeight="1">
      <c r="B86" s="339"/>
      <c r="C86" s="339"/>
      <c r="D86" s="339"/>
      <c r="E86" s="339"/>
      <c r="F86" s="339"/>
      <c r="G86" s="339"/>
      <c r="H86" s="339"/>
      <c r="I86" s="339"/>
      <c r="J86" s="339"/>
      <c r="K86" s="339"/>
    </row>
    <row r="87" spans="2:16" ht="13.5" customHeight="1">
      <c r="B87" s="339" t="s">
        <v>333</v>
      </c>
      <c r="C87" s="339"/>
      <c r="D87" s="339"/>
      <c r="E87" s="339"/>
      <c r="F87" s="339"/>
      <c r="H87" s="340">
        <v>6</v>
      </c>
      <c r="I87" s="340"/>
      <c r="K87" s="341">
        <v>17</v>
      </c>
      <c r="L87" s="341"/>
      <c r="M87" s="341"/>
      <c r="N87" s="341"/>
      <c r="O87" s="342">
        <v>25</v>
      </c>
      <c r="P87" s="342"/>
    </row>
    <row r="88" spans="2:16" ht="5.25" customHeight="1"/>
    <row r="90" spans="2:16" ht="2.25" customHeight="1"/>
    <row r="91" spans="2:16" ht="13.5" customHeight="1">
      <c r="B91" s="338" t="s">
        <v>334</v>
      </c>
      <c r="C91" s="338"/>
      <c r="D91" s="338"/>
      <c r="E91" s="338"/>
      <c r="F91" s="338"/>
      <c r="G91" s="338"/>
      <c r="H91" s="338"/>
      <c r="I91" s="338"/>
      <c r="J91" s="338"/>
      <c r="K91" s="338"/>
    </row>
    <row r="92" spans="2:16" ht="13.5" customHeight="1">
      <c r="B92" s="339" t="s">
        <v>335</v>
      </c>
      <c r="C92" s="339"/>
      <c r="D92" s="339"/>
      <c r="E92" s="339"/>
      <c r="F92" s="339"/>
      <c r="H92" s="340">
        <v>12</v>
      </c>
      <c r="I92" s="340"/>
      <c r="K92" s="341">
        <v>10</v>
      </c>
      <c r="L92" s="341"/>
      <c r="M92" s="341"/>
      <c r="N92" s="341"/>
      <c r="O92" s="342">
        <v>16</v>
      </c>
      <c r="P92" s="342"/>
    </row>
    <row r="93" spans="2:16" ht="5.25" customHeight="1"/>
    <row r="95" spans="2:16" ht="2.25" customHeight="1"/>
    <row r="96" spans="2:16" ht="13.5" customHeight="1">
      <c r="B96" s="338" t="s">
        <v>336</v>
      </c>
      <c r="C96" s="338"/>
      <c r="D96" s="338"/>
      <c r="E96" s="338"/>
      <c r="F96" s="338"/>
      <c r="G96" s="338"/>
      <c r="H96" s="338"/>
      <c r="I96" s="338"/>
      <c r="J96" s="338"/>
      <c r="K96" s="338"/>
    </row>
    <row r="97" spans="2:16" ht="13.5" customHeight="1">
      <c r="B97" s="339" t="s">
        <v>337</v>
      </c>
      <c r="C97" s="339"/>
      <c r="D97" s="339"/>
      <c r="E97" s="339"/>
      <c r="F97" s="339"/>
      <c r="H97" s="340">
        <v>2</v>
      </c>
      <c r="I97" s="340"/>
      <c r="K97" s="341">
        <v>14</v>
      </c>
      <c r="L97" s="341"/>
      <c r="M97" s="341"/>
      <c r="N97" s="341"/>
      <c r="O97" s="342">
        <v>18</v>
      </c>
      <c r="P97" s="342"/>
    </row>
    <row r="98" spans="2:16" ht="5.25" customHeight="1"/>
    <row r="100" spans="2:16" ht="2.25" customHeight="1"/>
    <row r="101" spans="2:16" ht="13.5" customHeight="1">
      <c r="B101" s="338" t="s">
        <v>338</v>
      </c>
      <c r="C101" s="338"/>
      <c r="D101" s="338"/>
      <c r="E101" s="338"/>
      <c r="F101" s="338"/>
      <c r="G101" s="338"/>
      <c r="H101" s="338"/>
      <c r="I101" s="338"/>
      <c r="J101" s="338"/>
      <c r="K101" s="338"/>
    </row>
    <row r="102" spans="2:16" ht="13.5" customHeight="1">
      <c r="B102" s="339" t="s">
        <v>339</v>
      </c>
      <c r="C102" s="339"/>
      <c r="D102" s="339"/>
      <c r="E102" s="339"/>
      <c r="F102" s="339"/>
      <c r="H102" s="340">
        <v>3</v>
      </c>
      <c r="I102" s="340"/>
      <c r="K102" s="341">
        <v>7</v>
      </c>
      <c r="L102" s="341"/>
      <c r="M102" s="341"/>
      <c r="N102" s="341"/>
      <c r="O102" s="342">
        <v>12</v>
      </c>
      <c r="P102" s="342"/>
    </row>
    <row r="103" spans="2:16" ht="5.25" customHeight="1"/>
    <row r="105" spans="2:16" ht="2.25" customHeight="1"/>
    <row r="106" spans="2:16" ht="13.5" customHeight="1">
      <c r="B106" s="338" t="s">
        <v>340</v>
      </c>
      <c r="C106" s="338"/>
      <c r="D106" s="338"/>
      <c r="E106" s="338"/>
      <c r="F106" s="338"/>
      <c r="G106" s="338"/>
      <c r="H106" s="338"/>
      <c r="I106" s="338"/>
      <c r="J106" s="338"/>
      <c r="K106" s="338"/>
    </row>
    <row r="107" spans="2:16" ht="13.5" customHeight="1">
      <c r="B107" s="339" t="s">
        <v>341</v>
      </c>
      <c r="C107" s="339"/>
      <c r="D107" s="339"/>
      <c r="E107" s="339"/>
      <c r="F107" s="339"/>
      <c r="H107" s="340">
        <v>4</v>
      </c>
      <c r="I107" s="340"/>
      <c r="K107" s="341">
        <v>17</v>
      </c>
      <c r="L107" s="341"/>
      <c r="M107" s="341"/>
      <c r="N107" s="341"/>
      <c r="O107" s="342">
        <v>24</v>
      </c>
      <c r="P107" s="342"/>
    </row>
    <row r="108" spans="2:16" ht="5.25" customHeight="1"/>
    <row r="110" spans="2:16" ht="2.25" customHeight="1"/>
    <row r="111" spans="2:16" ht="13.5" customHeight="1">
      <c r="B111" s="338" t="s">
        <v>338</v>
      </c>
      <c r="C111" s="338"/>
      <c r="D111" s="338"/>
      <c r="E111" s="338"/>
      <c r="F111" s="338"/>
      <c r="G111" s="338"/>
      <c r="H111" s="338"/>
      <c r="I111" s="338"/>
      <c r="J111" s="338"/>
      <c r="K111" s="338"/>
    </row>
    <row r="112" spans="2:16" ht="13.5" customHeight="1">
      <c r="B112" s="339" t="s">
        <v>342</v>
      </c>
      <c r="C112" s="339"/>
      <c r="D112" s="339"/>
      <c r="E112" s="339"/>
      <c r="F112" s="339"/>
      <c r="H112" s="340">
        <v>3</v>
      </c>
      <c r="I112" s="340"/>
      <c r="K112" s="341">
        <v>1</v>
      </c>
      <c r="L112" s="341"/>
      <c r="M112" s="341"/>
      <c r="N112" s="341"/>
      <c r="O112" s="342">
        <v>1</v>
      </c>
      <c r="P112" s="342"/>
    </row>
    <row r="113" spans="2:16" ht="5.25" customHeight="1"/>
    <row r="115" spans="2:16" ht="2.25" customHeight="1"/>
    <row r="116" spans="2:16" ht="13.5" customHeight="1">
      <c r="B116" s="338" t="s">
        <v>343</v>
      </c>
      <c r="C116" s="338"/>
      <c r="D116" s="338"/>
      <c r="E116" s="338"/>
      <c r="F116" s="338"/>
      <c r="G116" s="338"/>
      <c r="H116" s="338"/>
      <c r="I116" s="338"/>
      <c r="J116" s="338"/>
      <c r="K116" s="338"/>
    </row>
    <row r="117" spans="2:16" ht="13.5" customHeight="1">
      <c r="B117" s="339" t="s">
        <v>344</v>
      </c>
      <c r="C117" s="339"/>
      <c r="D117" s="339"/>
      <c r="E117" s="339"/>
      <c r="F117" s="339"/>
      <c r="H117" s="340">
        <v>3</v>
      </c>
      <c r="I117" s="340"/>
      <c r="K117" s="341">
        <v>14</v>
      </c>
      <c r="L117" s="341"/>
      <c r="M117" s="341"/>
      <c r="N117" s="341"/>
      <c r="O117" s="342">
        <v>32</v>
      </c>
      <c r="P117" s="342"/>
    </row>
    <row r="118" spans="2:16" ht="5.25" customHeight="1"/>
    <row r="120" spans="2:16" ht="2.25" customHeight="1"/>
    <row r="121" spans="2:16" ht="13.5" customHeight="1">
      <c r="B121" s="338" t="s">
        <v>345</v>
      </c>
      <c r="C121" s="338"/>
      <c r="D121" s="338"/>
      <c r="E121" s="338"/>
      <c r="F121" s="338"/>
      <c r="G121" s="338"/>
      <c r="H121" s="338"/>
      <c r="I121" s="338"/>
      <c r="J121" s="338"/>
      <c r="K121" s="338"/>
    </row>
    <row r="122" spans="2:16" ht="13.5" customHeight="1">
      <c r="B122" s="339" t="s">
        <v>346</v>
      </c>
      <c r="C122" s="339"/>
      <c r="D122" s="339"/>
      <c r="E122" s="339"/>
      <c r="F122" s="339"/>
      <c r="H122" s="340">
        <v>3</v>
      </c>
      <c r="I122" s="340"/>
      <c r="K122" s="341">
        <v>11</v>
      </c>
      <c r="L122" s="341"/>
      <c r="M122" s="341"/>
      <c r="N122" s="341"/>
      <c r="O122" s="342">
        <v>13</v>
      </c>
      <c r="P122" s="342"/>
    </row>
    <row r="123" spans="2:16" ht="5.25" customHeight="1"/>
    <row r="125" spans="2:16" ht="2.25" customHeight="1"/>
    <row r="126" spans="2:16" ht="13.5" customHeight="1">
      <c r="B126" s="338" t="s">
        <v>347</v>
      </c>
      <c r="C126" s="338"/>
      <c r="D126" s="338"/>
      <c r="E126" s="338"/>
      <c r="F126" s="338"/>
      <c r="G126" s="338"/>
      <c r="H126" s="338"/>
      <c r="I126" s="338"/>
      <c r="J126" s="338"/>
      <c r="K126" s="338"/>
    </row>
    <row r="127" spans="2:16" ht="13.5" customHeight="1">
      <c r="B127" s="339" t="s">
        <v>348</v>
      </c>
      <c r="C127" s="339"/>
      <c r="D127" s="339"/>
      <c r="E127" s="339"/>
      <c r="F127" s="339"/>
      <c r="H127" s="340">
        <v>3</v>
      </c>
      <c r="I127" s="340"/>
      <c r="K127" s="341">
        <v>4</v>
      </c>
      <c r="L127" s="341"/>
      <c r="M127" s="341"/>
      <c r="N127" s="341"/>
      <c r="O127" s="342">
        <v>5</v>
      </c>
      <c r="P127" s="342"/>
    </row>
    <row r="128" spans="2:16" ht="5.25" customHeight="1"/>
    <row r="130" spans="2:16" ht="2.25" customHeight="1"/>
    <row r="131" spans="2:16" ht="13.5" customHeight="1">
      <c r="B131" s="338" t="s">
        <v>349</v>
      </c>
      <c r="C131" s="338"/>
      <c r="D131" s="338"/>
      <c r="E131" s="338"/>
      <c r="F131" s="338"/>
      <c r="G131" s="338"/>
      <c r="H131" s="338"/>
      <c r="I131" s="338"/>
      <c r="J131" s="338"/>
      <c r="K131" s="338"/>
    </row>
    <row r="132" spans="2:16" ht="13.5" customHeight="1">
      <c r="B132" s="339" t="s">
        <v>350</v>
      </c>
      <c r="C132" s="339"/>
      <c r="D132" s="339"/>
      <c r="E132" s="339"/>
      <c r="F132" s="339"/>
      <c r="H132" s="340">
        <v>3</v>
      </c>
      <c r="I132" s="340"/>
      <c r="K132" s="341">
        <v>10</v>
      </c>
      <c r="L132" s="341"/>
      <c r="M132" s="341"/>
      <c r="N132" s="341"/>
      <c r="O132" s="342">
        <v>21</v>
      </c>
      <c r="P132" s="342"/>
    </row>
    <row r="133" spans="2:16" ht="5.25" customHeight="1"/>
    <row r="135" spans="2:16" ht="2.25" customHeight="1"/>
    <row r="136" spans="2:16" ht="13.5" customHeight="1">
      <c r="B136" s="338" t="s">
        <v>351</v>
      </c>
      <c r="C136" s="338"/>
      <c r="D136" s="338"/>
      <c r="E136" s="338"/>
      <c r="F136" s="338"/>
      <c r="G136" s="338"/>
      <c r="H136" s="338"/>
      <c r="I136" s="338"/>
      <c r="J136" s="338"/>
      <c r="K136" s="338"/>
    </row>
    <row r="137" spans="2:16" ht="13.5" customHeight="1">
      <c r="B137" s="339" t="s">
        <v>352</v>
      </c>
      <c r="C137" s="339"/>
      <c r="D137" s="339"/>
      <c r="E137" s="339"/>
      <c r="F137" s="339"/>
      <c r="H137" s="340">
        <v>3</v>
      </c>
      <c r="I137" s="340"/>
      <c r="K137" s="341">
        <v>10</v>
      </c>
      <c r="L137" s="341"/>
      <c r="M137" s="341"/>
      <c r="N137" s="341"/>
      <c r="O137" s="342">
        <v>10</v>
      </c>
      <c r="P137" s="342"/>
    </row>
    <row r="138" spans="2:16" ht="5.25" customHeight="1"/>
    <row r="140" spans="2:16" ht="2.25" customHeight="1"/>
    <row r="141" spans="2:16" ht="13.5" customHeight="1">
      <c r="B141" s="338" t="s">
        <v>353</v>
      </c>
      <c r="C141" s="338"/>
      <c r="D141" s="338"/>
      <c r="E141" s="338"/>
      <c r="F141" s="338"/>
      <c r="G141" s="338"/>
      <c r="H141" s="338"/>
      <c r="I141" s="338"/>
      <c r="J141" s="338"/>
      <c r="K141" s="338"/>
    </row>
    <row r="142" spans="2:16" ht="13.5" customHeight="1">
      <c r="B142" s="339" t="s">
        <v>354</v>
      </c>
      <c r="C142" s="339"/>
      <c r="D142" s="339"/>
      <c r="E142" s="339"/>
      <c r="F142" s="339"/>
      <c r="H142" s="340">
        <v>3</v>
      </c>
      <c r="I142" s="340"/>
      <c r="K142" s="341">
        <v>3</v>
      </c>
      <c r="L142" s="341"/>
      <c r="M142" s="341"/>
      <c r="N142" s="341"/>
      <c r="O142" s="342">
        <v>3</v>
      </c>
      <c r="P142" s="342"/>
    </row>
    <row r="143" spans="2:16" ht="5.25" customHeight="1"/>
    <row r="145" spans="2:16" ht="2.25" customHeight="1"/>
    <row r="146" spans="2:16" ht="13.5" customHeight="1">
      <c r="B146" s="338" t="s">
        <v>355</v>
      </c>
      <c r="C146" s="338"/>
      <c r="D146" s="338"/>
      <c r="E146" s="338"/>
      <c r="F146" s="338"/>
      <c r="G146" s="338"/>
      <c r="H146" s="338"/>
      <c r="I146" s="338"/>
      <c r="J146" s="338"/>
      <c r="K146" s="338"/>
    </row>
    <row r="147" spans="2:16" ht="13.5" customHeight="1">
      <c r="B147" s="339" t="s">
        <v>356</v>
      </c>
      <c r="C147" s="339"/>
      <c r="D147" s="339"/>
      <c r="E147" s="339"/>
      <c r="F147" s="339"/>
      <c r="H147" s="340">
        <v>6</v>
      </c>
      <c r="I147" s="340"/>
      <c r="K147" s="341">
        <v>9</v>
      </c>
      <c r="L147" s="341"/>
      <c r="M147" s="341"/>
      <c r="N147" s="341"/>
      <c r="O147" s="342">
        <v>13</v>
      </c>
      <c r="P147" s="342"/>
    </row>
    <row r="148" spans="2:16" ht="5.25" customHeight="1"/>
    <row r="150" spans="2:16" ht="2.25" customHeight="1"/>
    <row r="151" spans="2:16" ht="13.5" customHeight="1">
      <c r="B151" s="338" t="s">
        <v>357</v>
      </c>
      <c r="C151" s="338"/>
      <c r="D151" s="338"/>
      <c r="E151" s="338"/>
      <c r="F151" s="338"/>
      <c r="G151" s="338"/>
      <c r="H151" s="338"/>
      <c r="I151" s="338"/>
      <c r="J151" s="338"/>
      <c r="K151" s="338"/>
    </row>
    <row r="152" spans="2:16" ht="13.5" customHeight="1">
      <c r="B152" s="339" t="s">
        <v>358</v>
      </c>
      <c r="C152" s="339"/>
      <c r="D152" s="339"/>
      <c r="E152" s="339"/>
      <c r="F152" s="339"/>
      <c r="H152" s="340">
        <v>6</v>
      </c>
      <c r="I152" s="340"/>
      <c r="K152" s="341">
        <v>14</v>
      </c>
      <c r="L152" s="341"/>
      <c r="M152" s="341"/>
      <c r="N152" s="341"/>
      <c r="O152" s="342">
        <v>23</v>
      </c>
      <c r="P152" s="342"/>
    </row>
    <row r="153" spans="2:16" ht="5.25" customHeight="1"/>
    <row r="155" spans="2:16" ht="2.25" customHeight="1"/>
    <row r="156" spans="2:16" ht="13.5" customHeight="1">
      <c r="B156" s="339" t="s">
        <v>359</v>
      </c>
      <c r="C156" s="339"/>
      <c r="D156" s="339"/>
      <c r="E156" s="339"/>
      <c r="F156" s="339"/>
      <c r="G156" s="339"/>
      <c r="H156" s="339"/>
      <c r="I156" s="339"/>
      <c r="J156" s="339"/>
      <c r="K156" s="339"/>
    </row>
    <row r="157" spans="2:16" ht="13.5" customHeight="1">
      <c r="B157" s="339"/>
      <c r="C157" s="339"/>
      <c r="D157" s="339"/>
      <c r="E157" s="339"/>
      <c r="F157" s="339"/>
      <c r="G157" s="339"/>
      <c r="H157" s="339"/>
      <c r="I157" s="339"/>
      <c r="J157" s="339"/>
      <c r="K157" s="339"/>
    </row>
    <row r="158" spans="2:16" ht="13.5" customHeight="1">
      <c r="B158" s="339" t="s">
        <v>360</v>
      </c>
      <c r="C158" s="339"/>
      <c r="D158" s="339"/>
      <c r="E158" s="339"/>
      <c r="F158" s="339"/>
      <c r="H158" s="340">
        <v>6</v>
      </c>
      <c r="I158" s="340"/>
      <c r="K158" s="341">
        <v>10</v>
      </c>
      <c r="L158" s="341"/>
      <c r="M158" s="341"/>
      <c r="N158" s="341"/>
      <c r="O158" s="342">
        <v>14</v>
      </c>
      <c r="P158" s="342"/>
    </row>
    <row r="159" spans="2:16" ht="5.25" customHeight="1"/>
    <row r="161" spans="2:16" ht="2.25" customHeight="1"/>
    <row r="162" spans="2:16" ht="13.5" customHeight="1">
      <c r="B162" s="338" t="s">
        <v>361</v>
      </c>
      <c r="C162" s="338"/>
      <c r="D162" s="338"/>
      <c r="E162" s="338"/>
      <c r="F162" s="338"/>
      <c r="G162" s="338"/>
      <c r="H162" s="338"/>
      <c r="I162" s="338"/>
      <c r="J162" s="338"/>
      <c r="K162" s="338"/>
    </row>
    <row r="163" spans="2:16" ht="13.5" customHeight="1">
      <c r="B163" s="339" t="s">
        <v>362</v>
      </c>
      <c r="C163" s="339"/>
      <c r="D163" s="339"/>
      <c r="E163" s="339"/>
      <c r="F163" s="339"/>
      <c r="H163" s="340">
        <v>6</v>
      </c>
      <c r="I163" s="340"/>
      <c r="K163" s="341">
        <v>3</v>
      </c>
      <c r="L163" s="341"/>
      <c r="M163" s="341"/>
      <c r="N163" s="341"/>
      <c r="O163" s="342">
        <v>5</v>
      </c>
      <c r="P163" s="342"/>
    </row>
    <row r="164" spans="2:16" ht="5.25" customHeight="1"/>
    <row r="166" spans="2:16" ht="2.25" customHeight="1"/>
    <row r="167" spans="2:16" ht="13.5" customHeight="1">
      <c r="B167" s="338" t="s">
        <v>363</v>
      </c>
      <c r="C167" s="338"/>
      <c r="D167" s="338"/>
      <c r="E167" s="338"/>
      <c r="F167" s="338"/>
      <c r="G167" s="338"/>
      <c r="H167" s="338"/>
      <c r="I167" s="338"/>
      <c r="J167" s="338"/>
      <c r="K167" s="338"/>
    </row>
    <row r="168" spans="2:16" ht="13.5" customHeight="1">
      <c r="B168" s="339" t="s">
        <v>364</v>
      </c>
      <c r="C168" s="339"/>
      <c r="D168" s="339"/>
      <c r="E168" s="339"/>
      <c r="F168" s="339"/>
      <c r="H168" s="340">
        <v>6</v>
      </c>
      <c r="I168" s="340"/>
      <c r="K168" s="341">
        <v>8</v>
      </c>
      <c r="L168" s="341"/>
      <c r="M168" s="341"/>
      <c r="N168" s="341"/>
      <c r="O168" s="342">
        <v>15</v>
      </c>
      <c r="P168" s="342"/>
    </row>
    <row r="169" spans="2:16" ht="5.25" customHeight="1"/>
    <row r="171" spans="2:16" ht="2.25" customHeight="1"/>
    <row r="172" spans="2:16" ht="13.5" customHeight="1">
      <c r="B172" s="338" t="s">
        <v>365</v>
      </c>
      <c r="C172" s="338"/>
      <c r="D172" s="338"/>
      <c r="E172" s="338"/>
      <c r="F172" s="338"/>
      <c r="G172" s="338"/>
      <c r="H172" s="338"/>
      <c r="I172" s="338"/>
      <c r="J172" s="338"/>
      <c r="K172" s="338"/>
    </row>
    <row r="173" spans="2:16" ht="13.5" customHeight="1">
      <c r="B173" s="339" t="s">
        <v>366</v>
      </c>
      <c r="C173" s="339"/>
      <c r="D173" s="339"/>
      <c r="E173" s="339"/>
      <c r="F173" s="339"/>
      <c r="H173" s="340">
        <v>6</v>
      </c>
      <c r="I173" s="340"/>
      <c r="K173" s="341">
        <v>15</v>
      </c>
      <c r="L173" s="341"/>
      <c r="M173" s="341"/>
      <c r="N173" s="341"/>
      <c r="O173" s="342">
        <v>44</v>
      </c>
      <c r="P173" s="342"/>
    </row>
    <row r="174" spans="2:16" ht="5.25" customHeight="1"/>
    <row r="176" spans="2:16" ht="2.25" customHeight="1"/>
    <row r="177" spans="2:16" ht="13.5" customHeight="1">
      <c r="B177" s="338" t="s">
        <v>367</v>
      </c>
      <c r="C177" s="338"/>
      <c r="D177" s="338"/>
      <c r="E177" s="338"/>
      <c r="F177" s="338"/>
      <c r="G177" s="338"/>
      <c r="H177" s="338"/>
      <c r="I177" s="338"/>
      <c r="J177" s="338"/>
      <c r="K177" s="338"/>
    </row>
    <row r="178" spans="2:16" ht="13.5" customHeight="1">
      <c r="B178" s="339" t="s">
        <v>368</v>
      </c>
      <c r="C178" s="339"/>
      <c r="D178" s="339"/>
      <c r="E178" s="339"/>
      <c r="F178" s="339"/>
      <c r="H178" s="340">
        <v>6</v>
      </c>
      <c r="I178" s="340"/>
      <c r="K178" s="341">
        <v>6</v>
      </c>
      <c r="L178" s="341"/>
      <c r="M178" s="341"/>
      <c r="N178" s="341"/>
      <c r="O178" s="342">
        <v>8</v>
      </c>
      <c r="P178" s="342"/>
    </row>
    <row r="179" spans="2:16" ht="5.25" customHeight="1"/>
    <row r="181" spans="2:16" ht="2.25" customHeight="1"/>
    <row r="182" spans="2:16" ht="13.5" customHeight="1">
      <c r="B182" s="338" t="s">
        <v>369</v>
      </c>
      <c r="C182" s="338"/>
      <c r="D182" s="338"/>
      <c r="E182" s="338"/>
      <c r="F182" s="338"/>
      <c r="G182" s="338"/>
      <c r="H182" s="338"/>
      <c r="I182" s="338"/>
      <c r="J182" s="338"/>
      <c r="K182" s="338"/>
    </row>
    <row r="183" spans="2:16" ht="13.5" customHeight="1">
      <c r="B183" s="339" t="s">
        <v>370</v>
      </c>
      <c r="C183" s="339"/>
      <c r="D183" s="339"/>
      <c r="E183" s="339"/>
      <c r="F183" s="339"/>
      <c r="H183" s="340">
        <v>6</v>
      </c>
      <c r="I183" s="340"/>
      <c r="K183" s="341">
        <v>13</v>
      </c>
      <c r="L183" s="341"/>
      <c r="M183" s="341"/>
      <c r="N183" s="341"/>
      <c r="O183" s="342">
        <v>47</v>
      </c>
      <c r="P183" s="342"/>
    </row>
    <row r="184" spans="2:16" ht="5.25" customHeight="1"/>
    <row r="186" spans="2:16" ht="2.25" customHeight="1"/>
    <row r="187" spans="2:16" ht="13.5" customHeight="1">
      <c r="B187" s="338" t="s">
        <v>371</v>
      </c>
      <c r="C187" s="338"/>
      <c r="D187" s="338"/>
      <c r="E187" s="338"/>
      <c r="F187" s="338"/>
      <c r="G187" s="338"/>
      <c r="H187" s="338"/>
      <c r="I187" s="338"/>
      <c r="J187" s="338"/>
      <c r="K187" s="338"/>
    </row>
    <row r="188" spans="2:16" ht="13.5" customHeight="1">
      <c r="B188" s="339" t="s">
        <v>372</v>
      </c>
      <c r="C188" s="339"/>
      <c r="D188" s="339"/>
      <c r="E188" s="339"/>
      <c r="F188" s="339"/>
      <c r="H188" s="340">
        <v>6</v>
      </c>
      <c r="I188" s="340"/>
      <c r="K188" s="341">
        <v>10</v>
      </c>
      <c r="L188" s="341"/>
      <c r="M188" s="341"/>
      <c r="N188" s="341"/>
      <c r="O188" s="342">
        <v>11</v>
      </c>
      <c r="P188" s="342"/>
    </row>
    <row r="189" spans="2:16" ht="5.25" customHeight="1"/>
    <row r="191" spans="2:16" ht="2.25" customHeight="1"/>
    <row r="192" spans="2:16" ht="13.5" customHeight="1">
      <c r="B192" s="338" t="s">
        <v>373</v>
      </c>
      <c r="C192" s="338"/>
      <c r="D192" s="338"/>
      <c r="E192" s="338"/>
      <c r="F192" s="338"/>
      <c r="G192" s="338"/>
      <c r="H192" s="338"/>
      <c r="I192" s="338"/>
      <c r="J192" s="338"/>
      <c r="K192" s="338"/>
    </row>
    <row r="193" spans="2:16" ht="13.5" customHeight="1">
      <c r="B193" s="339" t="s">
        <v>374</v>
      </c>
      <c r="C193" s="339"/>
      <c r="D193" s="339"/>
      <c r="E193" s="339"/>
      <c r="F193" s="339"/>
      <c r="H193" s="340">
        <v>12</v>
      </c>
      <c r="I193" s="340"/>
      <c r="K193" s="341">
        <v>9</v>
      </c>
      <c r="L193" s="341"/>
      <c r="M193" s="341"/>
      <c r="N193" s="341"/>
      <c r="O193" s="342">
        <v>13</v>
      </c>
      <c r="P193" s="342"/>
    </row>
    <row r="194" spans="2:16" ht="5.25" customHeight="1"/>
    <row r="196" spans="2:16" ht="2.25" customHeight="1"/>
    <row r="197" spans="2:16" ht="13.5" customHeight="1">
      <c r="B197" s="338" t="s">
        <v>375</v>
      </c>
      <c r="C197" s="338"/>
      <c r="D197" s="338"/>
      <c r="E197" s="338"/>
      <c r="F197" s="338"/>
      <c r="G197" s="338"/>
      <c r="H197" s="338"/>
      <c r="I197" s="338"/>
      <c r="J197" s="338"/>
      <c r="K197" s="338"/>
    </row>
    <row r="198" spans="2:16" ht="13.5" customHeight="1">
      <c r="B198" s="339" t="s">
        <v>376</v>
      </c>
      <c r="C198" s="339"/>
      <c r="D198" s="339"/>
      <c r="E198" s="339"/>
      <c r="F198" s="339"/>
      <c r="H198" s="340">
        <v>12</v>
      </c>
      <c r="I198" s="340"/>
      <c r="K198" s="341">
        <v>2</v>
      </c>
      <c r="L198" s="341"/>
      <c r="M198" s="341"/>
      <c r="N198" s="341"/>
      <c r="O198" s="342">
        <v>5</v>
      </c>
      <c r="P198" s="342"/>
    </row>
    <row r="199" spans="2:16" ht="5.25" customHeight="1"/>
    <row r="201" spans="2:16" ht="2.25" customHeight="1"/>
    <row r="202" spans="2:16" ht="13.5" customHeight="1">
      <c r="B202" s="338" t="s">
        <v>377</v>
      </c>
      <c r="C202" s="338"/>
      <c r="D202" s="338"/>
      <c r="E202" s="338"/>
      <c r="F202" s="338"/>
      <c r="G202" s="338"/>
      <c r="H202" s="338"/>
      <c r="I202" s="338"/>
      <c r="J202" s="338"/>
      <c r="K202" s="338"/>
    </row>
    <row r="203" spans="2:16" ht="13.5" customHeight="1">
      <c r="B203" s="339" t="s">
        <v>378</v>
      </c>
      <c r="C203" s="339"/>
      <c r="D203" s="339"/>
      <c r="E203" s="339"/>
      <c r="F203" s="339"/>
      <c r="H203" s="340">
        <v>6</v>
      </c>
      <c r="I203" s="340"/>
      <c r="K203" s="341">
        <v>12</v>
      </c>
      <c r="L203" s="341"/>
      <c r="M203" s="341"/>
      <c r="N203" s="341"/>
      <c r="O203" s="342">
        <v>23</v>
      </c>
      <c r="P203" s="342"/>
    </row>
    <row r="204" spans="2:16" ht="5.25" customHeight="1"/>
    <row r="206" spans="2:16" ht="2.25" customHeight="1"/>
    <row r="207" spans="2:16" ht="13.5" customHeight="1">
      <c r="B207" s="338" t="s">
        <v>379</v>
      </c>
      <c r="C207" s="338"/>
      <c r="D207" s="338"/>
      <c r="E207" s="338"/>
      <c r="F207" s="338"/>
      <c r="G207" s="338"/>
      <c r="H207" s="338"/>
      <c r="I207" s="338"/>
      <c r="J207" s="338"/>
      <c r="K207" s="338"/>
    </row>
    <row r="208" spans="2:16" ht="13.5" customHeight="1">
      <c r="B208" s="339" t="s">
        <v>380</v>
      </c>
      <c r="C208" s="339"/>
      <c r="D208" s="339"/>
      <c r="E208" s="339"/>
      <c r="F208" s="339"/>
      <c r="H208" s="340">
        <v>12</v>
      </c>
      <c r="I208" s="340"/>
      <c r="K208" s="341">
        <v>13</v>
      </c>
      <c r="L208" s="341"/>
      <c r="M208" s="341"/>
      <c r="N208" s="341"/>
      <c r="O208" s="342">
        <v>23</v>
      </c>
      <c r="P208" s="342"/>
    </row>
    <row r="209" spans="2:16" ht="5.25" customHeight="1"/>
    <row r="211" spans="2:16" ht="2.25" customHeight="1"/>
    <row r="212" spans="2:16" ht="13.5" customHeight="1">
      <c r="B212" s="338" t="s">
        <v>381</v>
      </c>
      <c r="C212" s="338"/>
      <c r="D212" s="338"/>
      <c r="E212" s="338"/>
      <c r="F212" s="338"/>
      <c r="G212" s="338"/>
      <c r="H212" s="338"/>
      <c r="I212" s="338"/>
      <c r="J212" s="338"/>
      <c r="K212" s="338"/>
    </row>
    <row r="213" spans="2:16" ht="13.5" customHeight="1">
      <c r="B213" s="339" t="s">
        <v>382</v>
      </c>
      <c r="C213" s="339"/>
      <c r="D213" s="339"/>
      <c r="E213" s="339"/>
      <c r="F213" s="339"/>
      <c r="H213" s="340">
        <v>3</v>
      </c>
      <c r="I213" s="340"/>
      <c r="K213" s="341">
        <v>2</v>
      </c>
      <c r="L213" s="341"/>
      <c r="M213" s="341"/>
      <c r="N213" s="341"/>
      <c r="O213" s="342">
        <v>3</v>
      </c>
      <c r="P213" s="342"/>
    </row>
    <row r="214" spans="2:16" ht="5.25" customHeight="1"/>
    <row r="216" spans="2:16" ht="2.25" customHeight="1"/>
    <row r="217" spans="2:16" ht="13.5" customHeight="1">
      <c r="B217" s="338" t="s">
        <v>381</v>
      </c>
      <c r="C217" s="338"/>
      <c r="D217" s="338"/>
      <c r="E217" s="338"/>
      <c r="F217" s="338"/>
      <c r="G217" s="338"/>
      <c r="H217" s="338"/>
      <c r="I217" s="338"/>
      <c r="J217" s="338"/>
      <c r="K217" s="338"/>
    </row>
    <row r="218" spans="2:16" ht="13.5" customHeight="1">
      <c r="B218" s="339" t="s">
        <v>383</v>
      </c>
      <c r="C218" s="339"/>
      <c r="D218" s="339"/>
      <c r="E218" s="339"/>
      <c r="F218" s="339"/>
      <c r="H218" s="340">
        <v>3</v>
      </c>
      <c r="I218" s="340"/>
      <c r="K218" s="341">
        <v>6</v>
      </c>
      <c r="L218" s="341"/>
      <c r="M218" s="341"/>
      <c r="N218" s="341"/>
      <c r="O218" s="342">
        <v>9</v>
      </c>
      <c r="P218" s="342"/>
    </row>
    <row r="219" spans="2:16" ht="5.25" customHeight="1"/>
    <row r="221" spans="2:16" ht="2.25" customHeight="1"/>
    <row r="222" spans="2:16" ht="13.5" customHeight="1">
      <c r="B222" s="339" t="s">
        <v>384</v>
      </c>
      <c r="C222" s="339"/>
      <c r="D222" s="339"/>
      <c r="E222" s="339"/>
      <c r="F222" s="339"/>
      <c r="G222" s="339"/>
      <c r="H222" s="339"/>
      <c r="I222" s="339"/>
      <c r="J222" s="339"/>
      <c r="K222" s="339"/>
    </row>
    <row r="223" spans="2:16" ht="13.5" customHeight="1">
      <c r="B223" s="339"/>
      <c r="C223" s="339"/>
      <c r="D223" s="339"/>
      <c r="E223" s="339"/>
      <c r="F223" s="339"/>
      <c r="G223" s="339"/>
      <c r="H223" s="339"/>
      <c r="I223" s="339"/>
      <c r="J223" s="339"/>
      <c r="K223" s="339"/>
    </row>
    <row r="224" spans="2:16" ht="13.5" customHeight="1">
      <c r="B224" s="339" t="s">
        <v>385</v>
      </c>
      <c r="C224" s="339"/>
      <c r="D224" s="339"/>
      <c r="E224" s="339"/>
      <c r="F224" s="339"/>
      <c r="H224" s="340">
        <v>12</v>
      </c>
      <c r="I224" s="340"/>
      <c r="K224" s="341">
        <v>10</v>
      </c>
      <c r="L224" s="341"/>
      <c r="M224" s="341"/>
      <c r="N224" s="341"/>
      <c r="O224" s="342">
        <v>33</v>
      </c>
      <c r="P224" s="342"/>
    </row>
    <row r="225" spans="2:16" ht="5.25" customHeight="1"/>
    <row r="227" spans="2:16" ht="2.25" customHeight="1"/>
    <row r="228" spans="2:16" ht="13.5" customHeight="1">
      <c r="B228" s="338" t="s">
        <v>386</v>
      </c>
      <c r="C228" s="338"/>
      <c r="D228" s="338"/>
      <c r="E228" s="338"/>
      <c r="F228" s="338"/>
      <c r="G228" s="338"/>
      <c r="H228" s="338"/>
      <c r="I228" s="338"/>
      <c r="J228" s="338"/>
      <c r="K228" s="338"/>
    </row>
    <row r="229" spans="2:16" ht="13.5" customHeight="1">
      <c r="B229" s="339" t="s">
        <v>387</v>
      </c>
      <c r="C229" s="339"/>
      <c r="D229" s="339"/>
      <c r="E229" s="339"/>
      <c r="F229" s="339"/>
      <c r="H229" s="340">
        <v>12</v>
      </c>
      <c r="I229" s="340"/>
      <c r="K229" s="341">
        <v>8</v>
      </c>
      <c r="L229" s="341"/>
      <c r="M229" s="341"/>
      <c r="N229" s="341"/>
      <c r="O229" s="342">
        <v>11</v>
      </c>
      <c r="P229" s="342"/>
    </row>
    <row r="230" spans="2:16" ht="5.25" customHeight="1"/>
    <row r="232" spans="2:16" ht="2.25" customHeight="1"/>
    <row r="233" spans="2:16" ht="13.5" customHeight="1">
      <c r="B233" s="338" t="s">
        <v>351</v>
      </c>
      <c r="C233" s="338"/>
      <c r="D233" s="338"/>
      <c r="E233" s="338"/>
      <c r="F233" s="338"/>
      <c r="G233" s="338"/>
      <c r="H233" s="338"/>
      <c r="I233" s="338"/>
      <c r="J233" s="338"/>
      <c r="K233" s="338"/>
    </row>
    <row r="234" spans="2:16" ht="13.5" customHeight="1">
      <c r="B234" s="339" t="s">
        <v>388</v>
      </c>
      <c r="C234" s="339"/>
      <c r="D234" s="339"/>
      <c r="E234" s="339"/>
      <c r="F234" s="339"/>
      <c r="H234" s="340">
        <v>3</v>
      </c>
      <c r="I234" s="340"/>
      <c r="K234" s="341">
        <v>9</v>
      </c>
      <c r="L234" s="341"/>
      <c r="M234" s="341"/>
      <c r="N234" s="341"/>
      <c r="O234" s="342">
        <v>14</v>
      </c>
      <c r="P234" s="342"/>
    </row>
    <row r="235" spans="2:16" ht="5.25" customHeight="1"/>
    <row r="237" spans="2:16" ht="2.25" customHeight="1"/>
    <row r="238" spans="2:16" ht="13.5" customHeight="1">
      <c r="B238" s="338" t="s">
        <v>353</v>
      </c>
      <c r="C238" s="338"/>
      <c r="D238" s="338"/>
      <c r="E238" s="338"/>
      <c r="F238" s="338"/>
      <c r="G238" s="338"/>
      <c r="H238" s="338"/>
      <c r="I238" s="338"/>
      <c r="J238" s="338"/>
      <c r="K238" s="338"/>
    </row>
    <row r="239" spans="2:16" ht="13.5" customHeight="1">
      <c r="B239" s="339" t="s">
        <v>389</v>
      </c>
      <c r="C239" s="339"/>
      <c r="D239" s="339"/>
      <c r="E239" s="339"/>
      <c r="F239" s="339"/>
      <c r="H239" s="340">
        <v>3</v>
      </c>
      <c r="I239" s="340"/>
      <c r="K239" s="341">
        <v>5</v>
      </c>
      <c r="L239" s="341"/>
      <c r="M239" s="341"/>
      <c r="N239" s="341"/>
      <c r="O239" s="342">
        <v>11</v>
      </c>
      <c r="P239" s="342"/>
    </row>
    <row r="240" spans="2:16" ht="5.25" customHeight="1"/>
    <row r="242" spans="2:16" ht="2.25" customHeight="1"/>
    <row r="243" spans="2:16" ht="13.5" customHeight="1">
      <c r="B243" s="338" t="s">
        <v>390</v>
      </c>
      <c r="C243" s="338"/>
      <c r="D243" s="338"/>
      <c r="E243" s="338"/>
      <c r="F243" s="338"/>
      <c r="G243" s="338"/>
      <c r="H243" s="338"/>
      <c r="I243" s="338"/>
      <c r="J243" s="338"/>
      <c r="K243" s="338"/>
    </row>
    <row r="244" spans="2:16" ht="13.5" customHeight="1">
      <c r="B244" s="339" t="s">
        <v>391</v>
      </c>
      <c r="C244" s="339"/>
      <c r="D244" s="339"/>
      <c r="E244" s="339"/>
      <c r="F244" s="339"/>
      <c r="H244" s="340">
        <v>6</v>
      </c>
      <c r="I244" s="340"/>
      <c r="K244" s="341">
        <v>8</v>
      </c>
      <c r="L244" s="341"/>
      <c r="M244" s="341"/>
      <c r="N244" s="341"/>
      <c r="O244" s="342">
        <v>11</v>
      </c>
      <c r="P244" s="342"/>
    </row>
    <row r="245" spans="2:16" ht="5.25" customHeight="1"/>
    <row r="247" spans="2:16" ht="2.25" customHeight="1"/>
    <row r="248" spans="2:16" ht="13.5" customHeight="1">
      <c r="B248" s="338" t="s">
        <v>392</v>
      </c>
      <c r="C248" s="338"/>
      <c r="D248" s="338"/>
      <c r="E248" s="338"/>
      <c r="F248" s="338"/>
      <c r="G248" s="338"/>
      <c r="H248" s="338"/>
      <c r="I248" s="338"/>
      <c r="J248" s="338"/>
      <c r="K248" s="338"/>
    </row>
    <row r="249" spans="2:16" ht="13.5" customHeight="1">
      <c r="B249" s="339" t="s">
        <v>393</v>
      </c>
      <c r="C249" s="339"/>
      <c r="D249" s="339"/>
      <c r="E249" s="339"/>
      <c r="F249" s="339"/>
      <c r="H249" s="340">
        <v>6</v>
      </c>
      <c r="I249" s="340"/>
      <c r="K249" s="341">
        <v>7</v>
      </c>
      <c r="L249" s="341"/>
      <c r="M249" s="341"/>
      <c r="N249" s="341"/>
      <c r="O249" s="342">
        <v>10</v>
      </c>
      <c r="P249" s="342"/>
    </row>
    <row r="250" spans="2:16" ht="5.25" customHeight="1"/>
    <row r="252" spans="2:16" ht="2.25" customHeight="1"/>
    <row r="253" spans="2:16" ht="13.5" customHeight="1">
      <c r="B253" s="338" t="s">
        <v>394</v>
      </c>
      <c r="C253" s="338"/>
      <c r="D253" s="338"/>
      <c r="E253" s="338"/>
      <c r="F253" s="338"/>
      <c r="G253" s="338"/>
      <c r="H253" s="338"/>
      <c r="I253" s="338"/>
      <c r="J253" s="338"/>
      <c r="K253" s="338"/>
    </row>
    <row r="254" spans="2:16" ht="13.5" customHeight="1">
      <c r="B254" s="339" t="s">
        <v>395</v>
      </c>
      <c r="C254" s="339"/>
      <c r="D254" s="339"/>
      <c r="E254" s="339"/>
      <c r="F254" s="339"/>
      <c r="H254" s="340">
        <v>3</v>
      </c>
      <c r="I254" s="340"/>
      <c r="K254" s="341">
        <v>11</v>
      </c>
      <c r="L254" s="341"/>
      <c r="M254" s="341"/>
      <c r="N254" s="341"/>
      <c r="O254" s="342">
        <v>23</v>
      </c>
      <c r="P254" s="342"/>
    </row>
    <row r="255" spans="2:16" ht="5.25" customHeight="1"/>
    <row r="257" spans="2:16" ht="2.25" customHeight="1"/>
    <row r="258" spans="2:16" ht="13.5" customHeight="1">
      <c r="B258" s="338" t="s">
        <v>396</v>
      </c>
      <c r="C258" s="338"/>
      <c r="D258" s="338"/>
      <c r="E258" s="338"/>
      <c r="F258" s="338"/>
      <c r="G258" s="338"/>
      <c r="H258" s="338"/>
      <c r="I258" s="338"/>
      <c r="J258" s="338"/>
      <c r="K258" s="338"/>
    </row>
    <row r="259" spans="2:16" ht="13.5" customHeight="1">
      <c r="B259" s="339" t="s">
        <v>397</v>
      </c>
      <c r="C259" s="339"/>
      <c r="D259" s="339"/>
      <c r="E259" s="339"/>
      <c r="F259" s="339"/>
      <c r="H259" s="340">
        <v>6</v>
      </c>
      <c r="I259" s="340"/>
      <c r="K259" s="341">
        <v>7</v>
      </c>
      <c r="L259" s="341"/>
      <c r="M259" s="341"/>
      <c r="N259" s="341"/>
      <c r="O259" s="342">
        <v>11</v>
      </c>
      <c r="P259" s="342"/>
    </row>
    <row r="260" spans="2:16" ht="5.25" customHeight="1"/>
    <row r="262" spans="2:16" ht="2.25" customHeight="1"/>
    <row r="263" spans="2:16" ht="13.5" customHeight="1">
      <c r="B263" s="338" t="s">
        <v>398</v>
      </c>
      <c r="C263" s="338"/>
      <c r="D263" s="338"/>
      <c r="E263" s="338"/>
      <c r="F263" s="338"/>
      <c r="G263" s="338"/>
      <c r="H263" s="338"/>
      <c r="I263" s="338"/>
      <c r="J263" s="338"/>
      <c r="K263" s="338"/>
    </row>
    <row r="264" spans="2:16" ht="13.5" customHeight="1">
      <c r="B264" s="339" t="s">
        <v>399</v>
      </c>
      <c r="C264" s="339"/>
      <c r="D264" s="339"/>
      <c r="E264" s="339"/>
      <c r="F264" s="339"/>
      <c r="H264" s="340">
        <v>3</v>
      </c>
      <c r="I264" s="340"/>
      <c r="K264" s="341">
        <v>4</v>
      </c>
      <c r="L264" s="341"/>
      <c r="M264" s="341"/>
      <c r="N264" s="341"/>
      <c r="O264" s="342">
        <v>5</v>
      </c>
      <c r="P264" s="342"/>
    </row>
    <row r="265" spans="2:16" ht="5.25" customHeight="1"/>
    <row r="267" spans="2:16" ht="2.25" customHeight="1"/>
    <row r="268" spans="2:16" ht="13.5" customHeight="1">
      <c r="B268" s="338" t="s">
        <v>398</v>
      </c>
      <c r="C268" s="338"/>
      <c r="D268" s="338"/>
      <c r="E268" s="338"/>
      <c r="F268" s="338"/>
      <c r="G268" s="338"/>
      <c r="H268" s="338"/>
      <c r="I268" s="338"/>
      <c r="J268" s="338"/>
      <c r="K268" s="338"/>
    </row>
    <row r="269" spans="2:16" ht="13.5" customHeight="1">
      <c r="B269" s="339" t="s">
        <v>400</v>
      </c>
      <c r="C269" s="339"/>
      <c r="D269" s="339"/>
      <c r="E269" s="339"/>
      <c r="F269" s="339"/>
      <c r="H269" s="340">
        <v>3</v>
      </c>
      <c r="I269" s="340"/>
      <c r="K269" s="341">
        <v>3</v>
      </c>
      <c r="L269" s="341"/>
      <c r="M269" s="341"/>
      <c r="N269" s="341"/>
      <c r="O269" s="342">
        <v>4</v>
      </c>
      <c r="P269" s="342"/>
    </row>
    <row r="270" spans="2:16" ht="5.25" customHeight="1"/>
    <row r="272" spans="2:16" ht="2.25" customHeight="1"/>
    <row r="273" spans="2:16" ht="13.5" customHeight="1">
      <c r="B273" s="338" t="s">
        <v>401</v>
      </c>
      <c r="C273" s="338"/>
      <c r="D273" s="338"/>
      <c r="E273" s="338"/>
      <c r="F273" s="338"/>
      <c r="G273" s="338"/>
      <c r="H273" s="338"/>
      <c r="I273" s="338"/>
      <c r="J273" s="338"/>
      <c r="K273" s="338"/>
    </row>
    <row r="274" spans="2:16" ht="13.5" customHeight="1">
      <c r="B274" s="339" t="s">
        <v>402</v>
      </c>
      <c r="C274" s="339"/>
      <c r="D274" s="339"/>
      <c r="E274" s="339"/>
      <c r="F274" s="339"/>
      <c r="H274" s="340">
        <v>18</v>
      </c>
      <c r="I274" s="340"/>
      <c r="K274" s="341">
        <v>12</v>
      </c>
      <c r="L274" s="341"/>
      <c r="M274" s="341"/>
      <c r="N274" s="341"/>
      <c r="O274" s="342">
        <v>20</v>
      </c>
      <c r="P274" s="342"/>
    </row>
    <row r="275" spans="2:16" ht="5.25" customHeight="1"/>
    <row r="277" spans="2:16" ht="2.25" customHeight="1"/>
    <row r="278" spans="2:16" ht="13.5" customHeight="1">
      <c r="B278" s="338" t="s">
        <v>403</v>
      </c>
      <c r="C278" s="338"/>
      <c r="D278" s="338"/>
      <c r="E278" s="338"/>
      <c r="F278" s="338"/>
      <c r="G278" s="338"/>
      <c r="H278" s="338"/>
      <c r="I278" s="338"/>
      <c r="J278" s="338"/>
      <c r="K278" s="338"/>
    </row>
    <row r="279" spans="2:16" ht="13.5" customHeight="1">
      <c r="B279" s="339" t="s">
        <v>404</v>
      </c>
      <c r="C279" s="339"/>
      <c r="D279" s="339"/>
      <c r="E279" s="339"/>
      <c r="F279" s="339"/>
      <c r="H279" s="340">
        <v>6</v>
      </c>
      <c r="I279" s="340"/>
      <c r="K279" s="341">
        <v>17</v>
      </c>
      <c r="L279" s="341"/>
      <c r="M279" s="341"/>
      <c r="N279" s="341"/>
      <c r="O279" s="342">
        <v>23</v>
      </c>
      <c r="P279" s="342"/>
    </row>
    <row r="280" spans="2:16" ht="5.25" customHeight="1"/>
    <row r="282" spans="2:16" ht="2.25" customHeight="1"/>
    <row r="283" spans="2:16" ht="13.5" customHeight="1">
      <c r="B283" s="338" t="s">
        <v>405</v>
      </c>
      <c r="C283" s="338"/>
      <c r="D283" s="338"/>
      <c r="E283" s="338"/>
      <c r="F283" s="338"/>
      <c r="G283" s="338"/>
      <c r="H283" s="338"/>
      <c r="I283" s="338"/>
      <c r="J283" s="338"/>
      <c r="K283" s="338"/>
    </row>
    <row r="284" spans="2:16" ht="13.5" customHeight="1">
      <c r="B284" s="339" t="s">
        <v>406</v>
      </c>
      <c r="C284" s="339"/>
      <c r="D284" s="339"/>
      <c r="E284" s="339"/>
      <c r="F284" s="339"/>
      <c r="H284" s="340">
        <v>6</v>
      </c>
      <c r="I284" s="340"/>
      <c r="K284" s="341">
        <v>17</v>
      </c>
      <c r="L284" s="341"/>
      <c r="M284" s="341"/>
      <c r="N284" s="341"/>
      <c r="O284" s="342">
        <v>49</v>
      </c>
      <c r="P284" s="342"/>
    </row>
    <row r="285" spans="2:16" ht="5.25" customHeight="1"/>
    <row r="287" spans="2:16" ht="2.25" customHeight="1"/>
    <row r="288" spans="2:16" ht="13.5" customHeight="1">
      <c r="B288" s="338" t="s">
        <v>407</v>
      </c>
      <c r="C288" s="338"/>
      <c r="D288" s="338"/>
      <c r="E288" s="338"/>
      <c r="F288" s="338"/>
      <c r="G288" s="338"/>
      <c r="H288" s="338"/>
      <c r="I288" s="338"/>
      <c r="J288" s="338"/>
      <c r="K288" s="338"/>
    </row>
    <row r="289" spans="2:16" ht="13.5" customHeight="1">
      <c r="B289" s="339" t="s">
        <v>408</v>
      </c>
      <c r="C289" s="339"/>
      <c r="D289" s="339"/>
      <c r="E289" s="339"/>
      <c r="F289" s="339"/>
      <c r="H289" s="340">
        <v>6</v>
      </c>
      <c r="I289" s="340"/>
      <c r="K289" s="341">
        <v>17</v>
      </c>
      <c r="L289" s="341"/>
      <c r="M289" s="341"/>
      <c r="N289" s="341"/>
      <c r="O289" s="342">
        <v>74</v>
      </c>
      <c r="P289" s="342"/>
    </row>
    <row r="290" spans="2:16" ht="5.25" customHeight="1"/>
    <row r="292" spans="2:16" ht="2.25" customHeight="1"/>
    <row r="293" spans="2:16" ht="13.5" customHeight="1">
      <c r="B293" s="338" t="s">
        <v>409</v>
      </c>
      <c r="C293" s="338"/>
      <c r="D293" s="338"/>
      <c r="E293" s="338"/>
      <c r="F293" s="338"/>
      <c r="G293" s="338"/>
      <c r="H293" s="338"/>
      <c r="I293" s="338"/>
      <c r="J293" s="338"/>
      <c r="K293" s="338"/>
    </row>
    <row r="294" spans="2:16" ht="13.5" customHeight="1">
      <c r="B294" s="339" t="s">
        <v>410</v>
      </c>
      <c r="C294" s="339"/>
      <c r="D294" s="339"/>
      <c r="E294" s="339"/>
      <c r="F294" s="339"/>
      <c r="H294" s="340">
        <v>6</v>
      </c>
      <c r="I294" s="340"/>
      <c r="K294" s="341">
        <v>17</v>
      </c>
      <c r="L294" s="341"/>
      <c r="M294" s="341"/>
      <c r="N294" s="341"/>
      <c r="O294" s="342">
        <v>72</v>
      </c>
      <c r="P294" s="342"/>
    </row>
    <row r="295" spans="2:16" ht="5.25" customHeight="1"/>
    <row r="297" spans="2:16" ht="2.25" customHeight="1"/>
    <row r="298" spans="2:16" ht="13.5" customHeight="1">
      <c r="B298" s="338" t="s">
        <v>411</v>
      </c>
      <c r="C298" s="338"/>
      <c r="D298" s="338"/>
      <c r="E298" s="338"/>
      <c r="F298" s="338"/>
      <c r="G298" s="338"/>
      <c r="H298" s="338"/>
      <c r="I298" s="338"/>
      <c r="J298" s="338"/>
      <c r="K298" s="338"/>
    </row>
    <row r="299" spans="2:16" ht="13.5" customHeight="1">
      <c r="B299" s="339" t="s">
        <v>412</v>
      </c>
      <c r="C299" s="339"/>
      <c r="D299" s="339"/>
      <c r="E299" s="339"/>
      <c r="F299" s="339"/>
      <c r="H299" s="340">
        <v>6</v>
      </c>
      <c r="I299" s="340"/>
      <c r="K299" s="341">
        <v>11</v>
      </c>
      <c r="L299" s="341"/>
      <c r="M299" s="341"/>
      <c r="N299" s="341"/>
      <c r="O299" s="342">
        <v>14</v>
      </c>
      <c r="P299" s="342"/>
    </row>
    <row r="300" spans="2:16" ht="5.25" customHeight="1"/>
    <row r="302" spans="2:16" ht="2.25" customHeight="1"/>
    <row r="303" spans="2:16" ht="13.5" customHeight="1">
      <c r="B303" s="338" t="s">
        <v>413</v>
      </c>
      <c r="C303" s="338"/>
      <c r="D303" s="338"/>
      <c r="E303" s="338"/>
      <c r="F303" s="338"/>
      <c r="G303" s="338"/>
      <c r="H303" s="338"/>
      <c r="I303" s="338"/>
      <c r="J303" s="338"/>
      <c r="K303" s="338"/>
    </row>
    <row r="304" spans="2:16" ht="13.5" customHeight="1">
      <c r="B304" s="339" t="s">
        <v>414</v>
      </c>
      <c r="C304" s="339"/>
      <c r="D304" s="339"/>
      <c r="E304" s="339"/>
      <c r="F304" s="339"/>
      <c r="H304" s="340">
        <v>6</v>
      </c>
      <c r="I304" s="340"/>
      <c r="K304" s="341">
        <v>5</v>
      </c>
      <c r="L304" s="341"/>
      <c r="M304" s="341"/>
      <c r="N304" s="341"/>
      <c r="O304" s="342">
        <v>5</v>
      </c>
      <c r="P304" s="342"/>
    </row>
    <row r="305" spans="2:16" ht="5.25" customHeight="1"/>
    <row r="307" spans="2:16" ht="2.25" customHeight="1"/>
    <row r="308" spans="2:16" ht="13.5" customHeight="1">
      <c r="B308" s="338" t="s">
        <v>415</v>
      </c>
      <c r="C308" s="338"/>
      <c r="D308" s="338"/>
      <c r="E308" s="338"/>
      <c r="F308" s="338"/>
      <c r="G308" s="338"/>
      <c r="H308" s="338"/>
      <c r="I308" s="338"/>
      <c r="J308" s="338"/>
      <c r="K308" s="338"/>
    </row>
    <row r="309" spans="2:16" ht="13.5" customHeight="1">
      <c r="B309" s="339" t="s">
        <v>416</v>
      </c>
      <c r="C309" s="339"/>
      <c r="D309" s="339"/>
      <c r="E309" s="339"/>
      <c r="F309" s="339"/>
      <c r="H309" s="340">
        <v>6</v>
      </c>
      <c r="I309" s="340"/>
      <c r="K309" s="341">
        <v>6</v>
      </c>
      <c r="L309" s="341"/>
      <c r="M309" s="341"/>
      <c r="N309" s="341"/>
      <c r="O309" s="342">
        <v>11</v>
      </c>
      <c r="P309" s="342"/>
    </row>
    <row r="310" spans="2:16" ht="5.25" customHeight="1"/>
    <row r="312" spans="2:16" ht="2.25" customHeight="1"/>
    <row r="313" spans="2:16" ht="13.5" customHeight="1">
      <c r="B313" s="338" t="s">
        <v>417</v>
      </c>
      <c r="C313" s="338"/>
      <c r="D313" s="338"/>
      <c r="E313" s="338"/>
      <c r="F313" s="338"/>
      <c r="G313" s="338"/>
      <c r="H313" s="338"/>
      <c r="I313" s="338"/>
      <c r="J313" s="338"/>
      <c r="K313" s="338"/>
    </row>
    <row r="314" spans="2:16" ht="13.5" customHeight="1">
      <c r="B314" s="339" t="s">
        <v>418</v>
      </c>
      <c r="C314" s="339"/>
      <c r="D314" s="339"/>
      <c r="E314" s="339"/>
      <c r="F314" s="339"/>
      <c r="H314" s="340">
        <v>6</v>
      </c>
      <c r="I314" s="340"/>
      <c r="K314" s="341">
        <v>10</v>
      </c>
      <c r="L314" s="341"/>
      <c r="M314" s="341"/>
      <c r="N314" s="341"/>
      <c r="O314" s="342">
        <v>14</v>
      </c>
      <c r="P314" s="342"/>
    </row>
    <row r="315" spans="2:16" ht="5.25" customHeight="1"/>
    <row r="317" spans="2:16" ht="2.25" customHeight="1"/>
    <row r="318" spans="2:16" ht="13.5" customHeight="1">
      <c r="B318" s="338" t="s">
        <v>419</v>
      </c>
      <c r="C318" s="338"/>
      <c r="D318" s="338"/>
      <c r="E318" s="338"/>
      <c r="F318" s="338"/>
      <c r="G318" s="338"/>
      <c r="H318" s="338"/>
      <c r="I318" s="338"/>
      <c r="J318" s="338"/>
      <c r="K318" s="338"/>
    </row>
    <row r="319" spans="2:16" ht="13.5" customHeight="1">
      <c r="B319" s="339" t="s">
        <v>420</v>
      </c>
      <c r="C319" s="339"/>
      <c r="D319" s="339"/>
      <c r="E319" s="339"/>
      <c r="F319" s="339"/>
      <c r="H319" s="340">
        <v>6</v>
      </c>
      <c r="I319" s="340"/>
      <c r="K319" s="341">
        <v>17</v>
      </c>
      <c r="L319" s="341"/>
      <c r="M319" s="341"/>
      <c r="N319" s="341"/>
      <c r="O319" s="342">
        <v>70</v>
      </c>
      <c r="P319" s="342"/>
    </row>
    <row r="320" spans="2:16" ht="5.25" customHeight="1"/>
    <row r="322" spans="2:16" ht="2.25" customHeight="1"/>
    <row r="323" spans="2:16" ht="13.5" customHeight="1">
      <c r="B323" s="338" t="s">
        <v>421</v>
      </c>
      <c r="C323" s="338"/>
      <c r="D323" s="338"/>
      <c r="E323" s="338"/>
      <c r="F323" s="338"/>
      <c r="G323" s="338"/>
      <c r="H323" s="338"/>
      <c r="I323" s="338"/>
      <c r="J323" s="338"/>
      <c r="K323" s="338"/>
    </row>
    <row r="324" spans="2:16" ht="13.5" customHeight="1">
      <c r="B324" s="339" t="s">
        <v>422</v>
      </c>
      <c r="C324" s="339"/>
      <c r="D324" s="339"/>
      <c r="E324" s="339"/>
      <c r="F324" s="339"/>
      <c r="H324" s="340">
        <v>6</v>
      </c>
      <c r="I324" s="340"/>
      <c r="K324" s="341">
        <v>10</v>
      </c>
      <c r="L324" s="341"/>
      <c r="M324" s="341"/>
      <c r="N324" s="341"/>
      <c r="O324" s="342">
        <v>22</v>
      </c>
      <c r="P324" s="342"/>
    </row>
    <row r="325" spans="2:16" ht="5.25" customHeight="1"/>
    <row r="327" spans="2:16" ht="2.25" customHeight="1"/>
    <row r="328" spans="2:16" ht="13.5" customHeight="1">
      <c r="B328" s="338" t="s">
        <v>423</v>
      </c>
      <c r="C328" s="338"/>
      <c r="D328" s="338"/>
      <c r="E328" s="338"/>
      <c r="F328" s="338"/>
      <c r="G328" s="338"/>
      <c r="H328" s="338"/>
      <c r="I328" s="338"/>
      <c r="J328" s="338"/>
      <c r="K328" s="338"/>
    </row>
    <row r="329" spans="2:16" ht="13.5" customHeight="1">
      <c r="B329" s="339" t="s">
        <v>424</v>
      </c>
      <c r="C329" s="339"/>
      <c r="D329" s="339"/>
      <c r="E329" s="339"/>
      <c r="F329" s="339"/>
      <c r="H329" s="340">
        <v>6</v>
      </c>
      <c r="I329" s="340"/>
      <c r="K329" s="341">
        <v>5</v>
      </c>
      <c r="L329" s="341"/>
      <c r="M329" s="341"/>
      <c r="N329" s="341"/>
      <c r="O329" s="342">
        <v>6</v>
      </c>
      <c r="P329" s="342"/>
    </row>
    <row r="330" spans="2:16" ht="5.25" customHeight="1"/>
    <row r="332" spans="2:16" ht="2.25" customHeight="1"/>
    <row r="333" spans="2:16" ht="13.5" customHeight="1">
      <c r="B333" s="339" t="s">
        <v>425</v>
      </c>
      <c r="C333" s="339"/>
      <c r="D333" s="339"/>
      <c r="E333" s="339"/>
      <c r="F333" s="339"/>
      <c r="G333" s="339"/>
      <c r="H333" s="339"/>
      <c r="I333" s="339"/>
      <c r="J333" s="339"/>
      <c r="K333" s="339"/>
    </row>
    <row r="334" spans="2:16" ht="13.5" customHeight="1">
      <c r="B334" s="339"/>
      <c r="C334" s="339"/>
      <c r="D334" s="339"/>
      <c r="E334" s="339"/>
      <c r="F334" s="339"/>
      <c r="G334" s="339"/>
      <c r="H334" s="339"/>
      <c r="I334" s="339"/>
      <c r="J334" s="339"/>
      <c r="K334" s="339"/>
    </row>
    <row r="335" spans="2:16" ht="13.5" customHeight="1">
      <c r="B335" s="339" t="s">
        <v>426</v>
      </c>
      <c r="C335" s="339"/>
      <c r="D335" s="339"/>
      <c r="E335" s="339"/>
      <c r="F335" s="339"/>
      <c r="H335" s="340">
        <v>12</v>
      </c>
      <c r="I335" s="340"/>
      <c r="K335" s="341">
        <v>5</v>
      </c>
      <c r="L335" s="341"/>
      <c r="M335" s="341"/>
      <c r="N335" s="341"/>
      <c r="O335" s="342">
        <v>5</v>
      </c>
      <c r="P335" s="342"/>
    </row>
    <row r="336" spans="2:16" ht="5.25" customHeight="1"/>
    <row r="338" spans="2:16" ht="2.25" customHeight="1"/>
    <row r="339" spans="2:16" ht="13.5" customHeight="1">
      <c r="B339" s="338" t="s">
        <v>427</v>
      </c>
      <c r="C339" s="338"/>
      <c r="D339" s="338"/>
      <c r="E339" s="338"/>
      <c r="F339" s="338"/>
      <c r="G339" s="338"/>
      <c r="H339" s="338"/>
      <c r="I339" s="338"/>
      <c r="J339" s="338"/>
      <c r="K339" s="338"/>
    </row>
    <row r="340" spans="2:16" ht="13.5" customHeight="1">
      <c r="B340" s="339" t="s">
        <v>428</v>
      </c>
      <c r="C340" s="339"/>
      <c r="D340" s="339"/>
      <c r="E340" s="339"/>
      <c r="F340" s="339"/>
      <c r="H340" s="340">
        <v>12</v>
      </c>
      <c r="I340" s="340"/>
      <c r="K340" s="341">
        <v>6</v>
      </c>
      <c r="L340" s="341"/>
      <c r="M340" s="341"/>
      <c r="N340" s="341"/>
      <c r="O340" s="342">
        <v>8</v>
      </c>
      <c r="P340" s="342"/>
    </row>
    <row r="341" spans="2:16" ht="5.25" customHeight="1"/>
    <row r="343" spans="2:16" ht="2.25" customHeight="1"/>
    <row r="344" spans="2:16" ht="13.5" customHeight="1">
      <c r="B344" s="338" t="s">
        <v>429</v>
      </c>
      <c r="C344" s="338"/>
      <c r="D344" s="338"/>
      <c r="E344" s="338"/>
      <c r="F344" s="338"/>
      <c r="G344" s="338"/>
      <c r="H344" s="338"/>
      <c r="I344" s="338"/>
      <c r="J344" s="338"/>
      <c r="K344" s="338"/>
    </row>
    <row r="345" spans="2:16" ht="13.5" customHeight="1">
      <c r="B345" s="339" t="s">
        <v>430</v>
      </c>
      <c r="C345" s="339"/>
      <c r="D345" s="339"/>
      <c r="E345" s="339"/>
      <c r="F345" s="339"/>
      <c r="H345" s="340">
        <v>18</v>
      </c>
      <c r="I345" s="340"/>
      <c r="K345" s="341">
        <v>12</v>
      </c>
      <c r="L345" s="341"/>
      <c r="M345" s="341"/>
      <c r="N345" s="341"/>
      <c r="O345" s="342">
        <v>34</v>
      </c>
      <c r="P345" s="342"/>
    </row>
    <row r="346" spans="2:16" ht="5.25" customHeight="1"/>
    <row r="348" spans="2:16" ht="2.25" customHeight="1"/>
    <row r="349" spans="2:16" ht="13.5" customHeight="1">
      <c r="B349" s="338" t="s">
        <v>431</v>
      </c>
      <c r="C349" s="338"/>
      <c r="D349" s="338"/>
      <c r="E349" s="338"/>
      <c r="F349" s="338"/>
      <c r="G349" s="338"/>
      <c r="H349" s="338"/>
      <c r="I349" s="338"/>
      <c r="J349" s="338"/>
      <c r="K349" s="338"/>
    </row>
    <row r="350" spans="2:16" ht="13.5" customHeight="1">
      <c r="B350" s="339" t="s">
        <v>432</v>
      </c>
      <c r="C350" s="339"/>
      <c r="D350" s="339"/>
      <c r="E350" s="339"/>
      <c r="F350" s="339"/>
      <c r="H350" s="340">
        <v>12</v>
      </c>
      <c r="I350" s="340"/>
      <c r="K350" s="341">
        <v>9</v>
      </c>
      <c r="L350" s="341"/>
      <c r="M350" s="341"/>
      <c r="N350" s="341"/>
      <c r="O350" s="342">
        <v>25</v>
      </c>
      <c r="P350" s="342"/>
    </row>
    <row r="351" spans="2:16" ht="5.25" customHeight="1"/>
    <row r="353" spans="2:16" ht="2.25" customHeight="1"/>
    <row r="354" spans="2:16" ht="13.5" customHeight="1">
      <c r="B354" s="338" t="s">
        <v>433</v>
      </c>
      <c r="C354" s="338"/>
      <c r="D354" s="338"/>
      <c r="E354" s="338"/>
      <c r="F354" s="338"/>
      <c r="G354" s="338"/>
      <c r="H354" s="338"/>
      <c r="I354" s="338"/>
      <c r="J354" s="338"/>
      <c r="K354" s="338"/>
    </row>
    <row r="355" spans="2:16" ht="13.5" customHeight="1">
      <c r="B355" s="339" t="s">
        <v>434</v>
      </c>
      <c r="C355" s="339"/>
      <c r="D355" s="339"/>
      <c r="E355" s="339"/>
      <c r="F355" s="339"/>
      <c r="H355" s="340">
        <v>6</v>
      </c>
      <c r="I355" s="340"/>
      <c r="K355" s="341">
        <v>8</v>
      </c>
      <c r="L355" s="341"/>
      <c r="M355" s="341"/>
      <c r="N355" s="341"/>
      <c r="O355" s="342">
        <v>10</v>
      </c>
      <c r="P355" s="342"/>
    </row>
    <row r="356" spans="2:16" ht="5.25" customHeight="1"/>
    <row r="358" spans="2:16" ht="2.25" customHeight="1"/>
    <row r="359" spans="2:16" ht="13.5" customHeight="1">
      <c r="B359" s="338" t="s">
        <v>435</v>
      </c>
      <c r="C359" s="338"/>
      <c r="D359" s="338"/>
      <c r="E359" s="338"/>
      <c r="F359" s="338"/>
      <c r="G359" s="338"/>
      <c r="H359" s="338"/>
      <c r="I359" s="338"/>
      <c r="J359" s="338"/>
      <c r="K359" s="338"/>
    </row>
    <row r="360" spans="2:16" ht="13.5" customHeight="1">
      <c r="B360" s="339" t="s">
        <v>436</v>
      </c>
      <c r="C360" s="339"/>
      <c r="D360" s="339"/>
      <c r="E360" s="339"/>
      <c r="F360" s="339"/>
      <c r="H360" s="340">
        <v>6</v>
      </c>
      <c r="I360" s="340"/>
      <c r="K360" s="341">
        <v>2</v>
      </c>
      <c r="L360" s="341"/>
      <c r="M360" s="341"/>
      <c r="N360" s="341"/>
      <c r="O360" s="342">
        <v>15</v>
      </c>
      <c r="P360" s="342"/>
    </row>
    <row r="361" spans="2:16" ht="5.25" customHeight="1"/>
    <row r="363" spans="2:16" ht="2.25" customHeight="1"/>
    <row r="364" spans="2:16" ht="13.5" customHeight="1">
      <c r="B364" s="338" t="s">
        <v>437</v>
      </c>
      <c r="C364" s="338"/>
      <c r="D364" s="338"/>
      <c r="E364" s="338"/>
      <c r="F364" s="338"/>
      <c r="G364" s="338"/>
      <c r="H364" s="338"/>
      <c r="I364" s="338"/>
      <c r="J364" s="338"/>
      <c r="K364" s="338"/>
    </row>
    <row r="365" spans="2:16" ht="13.5" customHeight="1">
      <c r="B365" s="339" t="s">
        <v>438</v>
      </c>
      <c r="C365" s="339"/>
      <c r="D365" s="339"/>
      <c r="E365" s="339"/>
      <c r="F365" s="339"/>
      <c r="H365" s="340">
        <v>6</v>
      </c>
      <c r="I365" s="340"/>
      <c r="K365" s="341">
        <v>12</v>
      </c>
      <c r="L365" s="341"/>
      <c r="M365" s="341"/>
      <c r="N365" s="341"/>
      <c r="O365" s="342">
        <v>24</v>
      </c>
      <c r="P365" s="342"/>
    </row>
    <row r="366" spans="2:16" ht="5.25" customHeight="1"/>
    <row r="368" spans="2:16" ht="2.25" customHeight="1"/>
    <row r="369" spans="2:16" ht="13.5" customHeight="1">
      <c r="B369" s="338" t="s">
        <v>439</v>
      </c>
      <c r="C369" s="338"/>
      <c r="D369" s="338"/>
      <c r="E369" s="338"/>
      <c r="F369" s="338"/>
      <c r="G369" s="338"/>
      <c r="H369" s="338"/>
      <c r="I369" s="338"/>
      <c r="J369" s="338"/>
      <c r="K369" s="338"/>
    </row>
    <row r="370" spans="2:16" ht="13.5" customHeight="1">
      <c r="B370" s="339" t="s">
        <v>440</v>
      </c>
      <c r="C370" s="339"/>
      <c r="D370" s="339"/>
      <c r="E370" s="339"/>
      <c r="F370" s="339"/>
      <c r="H370" s="340">
        <v>6</v>
      </c>
      <c r="I370" s="340"/>
      <c r="K370" s="341">
        <v>9</v>
      </c>
      <c r="L370" s="341"/>
      <c r="M370" s="341"/>
      <c r="N370" s="341"/>
      <c r="O370" s="342">
        <v>16</v>
      </c>
      <c r="P370" s="342"/>
    </row>
    <row r="371" spans="2:16" ht="5.25" customHeight="1"/>
    <row r="373" spans="2:16" ht="2.25" customHeight="1"/>
    <row r="374" spans="2:16" ht="13.5" customHeight="1">
      <c r="B374" s="338" t="s">
        <v>441</v>
      </c>
      <c r="C374" s="338"/>
      <c r="D374" s="338"/>
      <c r="E374" s="338"/>
      <c r="F374" s="338"/>
      <c r="G374" s="338"/>
      <c r="H374" s="338"/>
      <c r="I374" s="338"/>
      <c r="J374" s="338"/>
      <c r="K374" s="338"/>
    </row>
    <row r="375" spans="2:16" ht="13.5" customHeight="1">
      <c r="B375" s="339" t="s">
        <v>442</v>
      </c>
      <c r="C375" s="339"/>
      <c r="D375" s="339"/>
      <c r="E375" s="339"/>
      <c r="F375" s="339"/>
      <c r="H375" s="340">
        <v>6</v>
      </c>
      <c r="I375" s="340"/>
      <c r="K375" s="341">
        <v>5</v>
      </c>
      <c r="L375" s="341"/>
      <c r="M375" s="341"/>
      <c r="N375" s="341"/>
      <c r="O375" s="342">
        <v>7</v>
      </c>
      <c r="P375" s="342"/>
    </row>
    <row r="376" spans="2:16" ht="5.25" customHeight="1"/>
    <row r="378" spans="2:16" ht="2.25" customHeight="1"/>
    <row r="379" spans="2:16" ht="13.5" customHeight="1">
      <c r="B379" s="338" t="s">
        <v>443</v>
      </c>
      <c r="C379" s="338"/>
      <c r="D379" s="338"/>
      <c r="E379" s="338"/>
      <c r="F379" s="338"/>
      <c r="G379" s="338"/>
      <c r="H379" s="338"/>
      <c r="I379" s="338"/>
      <c r="J379" s="338"/>
      <c r="K379" s="338"/>
    </row>
    <row r="380" spans="2:16" ht="13.5" customHeight="1">
      <c r="B380" s="339" t="s">
        <v>444</v>
      </c>
      <c r="C380" s="339"/>
      <c r="D380" s="339"/>
      <c r="E380" s="339"/>
      <c r="F380" s="339"/>
      <c r="H380" s="340">
        <v>6</v>
      </c>
      <c r="I380" s="340"/>
      <c r="K380" s="341">
        <v>9</v>
      </c>
      <c r="L380" s="341"/>
      <c r="M380" s="341"/>
      <c r="N380" s="341"/>
      <c r="O380" s="342">
        <v>14</v>
      </c>
      <c r="P380" s="342"/>
    </row>
    <row r="381" spans="2:16" ht="5.25" customHeight="1"/>
    <row r="383" spans="2:16" ht="2.25" customHeight="1"/>
    <row r="384" spans="2:16" ht="13.5" customHeight="1">
      <c r="B384" s="339" t="s">
        <v>445</v>
      </c>
      <c r="C384" s="339"/>
      <c r="D384" s="339"/>
      <c r="E384" s="339"/>
      <c r="F384" s="339"/>
      <c r="G384" s="339"/>
      <c r="H384" s="339"/>
      <c r="I384" s="339"/>
      <c r="J384" s="339"/>
      <c r="K384" s="339"/>
    </row>
    <row r="385" spans="2:16" ht="13.5" customHeight="1">
      <c r="B385" s="339"/>
      <c r="C385" s="339"/>
      <c r="D385" s="339"/>
      <c r="E385" s="339"/>
      <c r="F385" s="339"/>
      <c r="G385" s="339"/>
      <c r="H385" s="339"/>
      <c r="I385" s="339"/>
      <c r="J385" s="339"/>
      <c r="K385" s="339"/>
    </row>
    <row r="386" spans="2:16" ht="13.5" customHeight="1">
      <c r="B386" s="339" t="s">
        <v>446</v>
      </c>
      <c r="C386" s="339"/>
      <c r="D386" s="339"/>
      <c r="E386" s="339"/>
      <c r="F386" s="339"/>
      <c r="H386" s="340">
        <v>6</v>
      </c>
      <c r="I386" s="340"/>
      <c r="K386" s="341">
        <v>6</v>
      </c>
      <c r="L386" s="341"/>
      <c r="M386" s="341"/>
      <c r="N386" s="341"/>
      <c r="O386" s="342">
        <v>6</v>
      </c>
      <c r="P386" s="342"/>
    </row>
    <row r="387" spans="2:16" ht="5.25" customHeight="1"/>
    <row r="389" spans="2:16" ht="2.25" customHeight="1"/>
    <row r="390" spans="2:16" ht="13.5" customHeight="1">
      <c r="B390" s="338" t="s">
        <v>447</v>
      </c>
      <c r="C390" s="338"/>
      <c r="D390" s="338"/>
      <c r="E390" s="338"/>
      <c r="F390" s="338"/>
      <c r="G390" s="338"/>
      <c r="H390" s="338"/>
      <c r="I390" s="338"/>
      <c r="J390" s="338"/>
      <c r="K390" s="338"/>
    </row>
    <row r="391" spans="2:16" ht="13.5" customHeight="1">
      <c r="B391" s="339" t="s">
        <v>448</v>
      </c>
      <c r="C391" s="339"/>
      <c r="D391" s="339"/>
      <c r="E391" s="339"/>
      <c r="F391" s="339"/>
      <c r="H391" s="340">
        <v>6</v>
      </c>
      <c r="I391" s="340"/>
      <c r="K391" s="341">
        <v>9</v>
      </c>
      <c r="L391" s="341"/>
      <c r="M391" s="341"/>
      <c r="N391" s="341"/>
      <c r="O391" s="342">
        <v>13</v>
      </c>
      <c r="P391" s="342"/>
    </row>
    <row r="392" spans="2:16" ht="5.25" customHeight="1"/>
    <row r="394" spans="2:16" ht="2.25" customHeight="1"/>
    <row r="395" spans="2:16" ht="13.5" customHeight="1">
      <c r="B395" s="338" t="s">
        <v>449</v>
      </c>
      <c r="C395" s="338"/>
      <c r="D395" s="338"/>
      <c r="E395" s="338"/>
      <c r="F395" s="338"/>
      <c r="G395" s="338"/>
      <c r="H395" s="338"/>
      <c r="I395" s="338"/>
      <c r="J395" s="338"/>
      <c r="K395" s="338"/>
    </row>
    <row r="396" spans="2:16" ht="13.5" customHeight="1">
      <c r="B396" s="339" t="s">
        <v>450</v>
      </c>
      <c r="C396" s="339"/>
      <c r="D396" s="339"/>
      <c r="E396" s="339"/>
      <c r="F396" s="339"/>
      <c r="H396" s="340">
        <v>6</v>
      </c>
      <c r="I396" s="340"/>
      <c r="K396" s="341">
        <v>8</v>
      </c>
      <c r="L396" s="341"/>
      <c r="M396" s="341"/>
      <c r="N396" s="341"/>
      <c r="O396" s="342">
        <v>19</v>
      </c>
      <c r="P396" s="342"/>
    </row>
    <row r="397" spans="2:16" ht="5.25" customHeight="1"/>
    <row r="399" spans="2:16" ht="2.25" customHeight="1"/>
    <row r="400" spans="2:16" ht="13.5" customHeight="1">
      <c r="B400" s="338" t="s">
        <v>451</v>
      </c>
      <c r="C400" s="338"/>
      <c r="D400" s="338"/>
      <c r="E400" s="338"/>
      <c r="F400" s="338"/>
      <c r="G400" s="338"/>
      <c r="H400" s="338"/>
      <c r="I400" s="338"/>
      <c r="J400" s="338"/>
      <c r="K400" s="338"/>
    </row>
    <row r="401" spans="2:16" ht="13.5" customHeight="1">
      <c r="B401" s="339" t="s">
        <v>452</v>
      </c>
      <c r="C401" s="339"/>
      <c r="D401" s="339"/>
      <c r="E401" s="339"/>
      <c r="F401" s="339"/>
      <c r="H401" s="340">
        <v>6</v>
      </c>
      <c r="I401" s="340"/>
      <c r="K401" s="341">
        <v>8</v>
      </c>
      <c r="L401" s="341"/>
      <c r="M401" s="341"/>
      <c r="N401" s="341"/>
      <c r="O401" s="342">
        <v>11</v>
      </c>
      <c r="P401" s="342"/>
    </row>
    <row r="402" spans="2:16" ht="5.25" customHeight="1"/>
    <row r="404" spans="2:16" ht="2.25" customHeight="1"/>
    <row r="405" spans="2:16" ht="13.5" customHeight="1">
      <c r="B405" s="338" t="s">
        <v>453</v>
      </c>
      <c r="C405" s="338"/>
      <c r="D405" s="338"/>
      <c r="E405" s="338"/>
      <c r="F405" s="338"/>
      <c r="G405" s="338"/>
      <c r="H405" s="338"/>
      <c r="I405" s="338"/>
      <c r="J405" s="338"/>
      <c r="K405" s="338"/>
    </row>
    <row r="406" spans="2:16" ht="13.5" customHeight="1">
      <c r="B406" s="339" t="s">
        <v>454</v>
      </c>
      <c r="C406" s="339"/>
      <c r="D406" s="339"/>
      <c r="E406" s="339"/>
      <c r="F406" s="339"/>
      <c r="H406" s="340">
        <v>6</v>
      </c>
      <c r="I406" s="340"/>
      <c r="K406" s="341">
        <v>16</v>
      </c>
      <c r="L406" s="341"/>
      <c r="M406" s="341"/>
      <c r="N406" s="341"/>
      <c r="O406" s="342">
        <v>40</v>
      </c>
      <c r="P406" s="342"/>
    </row>
    <row r="407" spans="2:16" ht="5.25" customHeight="1"/>
    <row r="409" spans="2:16" ht="2.25" customHeight="1"/>
    <row r="410" spans="2:16" ht="13.5" customHeight="1">
      <c r="B410" s="338" t="s">
        <v>455</v>
      </c>
      <c r="C410" s="338"/>
      <c r="D410" s="338"/>
      <c r="E410" s="338"/>
      <c r="F410" s="338"/>
      <c r="G410" s="338"/>
      <c r="H410" s="338"/>
      <c r="I410" s="338"/>
      <c r="J410" s="338"/>
      <c r="K410" s="338"/>
    </row>
    <row r="411" spans="2:16" ht="13.5" customHeight="1">
      <c r="B411" s="339" t="s">
        <v>456</v>
      </c>
      <c r="C411" s="339"/>
      <c r="D411" s="339"/>
      <c r="E411" s="339"/>
      <c r="F411" s="339"/>
      <c r="H411" s="340">
        <v>18</v>
      </c>
      <c r="I411" s="340"/>
      <c r="K411" s="341">
        <v>9</v>
      </c>
      <c r="L411" s="341"/>
      <c r="M411" s="341"/>
      <c r="N411" s="341"/>
      <c r="O411" s="342">
        <v>35</v>
      </c>
      <c r="P411" s="342"/>
    </row>
    <row r="412" spans="2:16" ht="5.25" customHeight="1"/>
    <row r="414" spans="2:16" ht="2.25" customHeight="1"/>
    <row r="415" spans="2:16" ht="13.5" customHeight="1">
      <c r="B415" s="338" t="s">
        <v>457</v>
      </c>
      <c r="C415" s="338"/>
      <c r="D415" s="338"/>
      <c r="E415" s="338"/>
      <c r="F415" s="338"/>
      <c r="G415" s="338"/>
      <c r="H415" s="338"/>
      <c r="I415" s="338"/>
      <c r="J415" s="338"/>
      <c r="K415" s="338"/>
    </row>
    <row r="416" spans="2:16" ht="13.5" customHeight="1">
      <c r="B416" s="339" t="s">
        <v>458</v>
      </c>
      <c r="C416" s="339"/>
      <c r="D416" s="339"/>
      <c r="E416" s="339"/>
      <c r="F416" s="339"/>
      <c r="H416" s="340">
        <v>12</v>
      </c>
      <c r="I416" s="340"/>
      <c r="K416" s="341">
        <v>7</v>
      </c>
      <c r="L416" s="341"/>
      <c r="M416" s="341"/>
      <c r="N416" s="341"/>
      <c r="O416" s="342">
        <v>12</v>
      </c>
      <c r="P416" s="342"/>
    </row>
    <row r="417" spans="2:16" ht="5.25" customHeight="1"/>
    <row r="419" spans="2:16" ht="2.25" customHeight="1"/>
    <row r="420" spans="2:16" ht="13.5" customHeight="1">
      <c r="B420" s="338" t="s">
        <v>459</v>
      </c>
      <c r="C420" s="338"/>
      <c r="D420" s="338"/>
      <c r="E420" s="338"/>
      <c r="F420" s="338"/>
      <c r="G420" s="338"/>
      <c r="H420" s="338"/>
      <c r="I420" s="338"/>
      <c r="J420" s="338"/>
      <c r="K420" s="338"/>
    </row>
    <row r="421" spans="2:16" ht="13.5" customHeight="1">
      <c r="B421" s="339" t="s">
        <v>460</v>
      </c>
      <c r="C421" s="339"/>
      <c r="D421" s="339"/>
      <c r="E421" s="339"/>
      <c r="F421" s="339"/>
      <c r="H421" s="340">
        <v>6</v>
      </c>
      <c r="I421" s="340"/>
      <c r="K421" s="341">
        <v>10</v>
      </c>
      <c r="L421" s="341"/>
      <c r="M421" s="341"/>
      <c r="N421" s="341"/>
      <c r="O421" s="342">
        <v>19</v>
      </c>
      <c r="P421" s="342"/>
    </row>
    <row r="422" spans="2:16" ht="5.25" customHeight="1"/>
    <row r="424" spans="2:16" ht="2.25" customHeight="1"/>
    <row r="425" spans="2:16" ht="13.5" customHeight="1">
      <c r="B425" s="338" t="s">
        <v>461</v>
      </c>
      <c r="C425" s="338"/>
      <c r="D425" s="338"/>
      <c r="E425" s="338"/>
      <c r="F425" s="338"/>
      <c r="G425" s="338"/>
      <c r="H425" s="338"/>
      <c r="I425" s="338"/>
      <c r="J425" s="338"/>
      <c r="K425" s="338"/>
    </row>
    <row r="426" spans="2:16" ht="13.5" customHeight="1">
      <c r="B426" s="339" t="s">
        <v>462</v>
      </c>
      <c r="C426" s="339"/>
      <c r="D426" s="339"/>
      <c r="E426" s="339"/>
      <c r="F426" s="339"/>
      <c r="H426" s="340">
        <v>12</v>
      </c>
      <c r="I426" s="340"/>
      <c r="K426" s="341">
        <v>6</v>
      </c>
      <c r="L426" s="341"/>
      <c r="M426" s="341"/>
      <c r="N426" s="341"/>
      <c r="O426" s="342">
        <v>8</v>
      </c>
      <c r="P426" s="342"/>
    </row>
    <row r="427" spans="2:16" ht="5.25" customHeight="1"/>
    <row r="429" spans="2:16" ht="2.25" customHeight="1"/>
    <row r="430" spans="2:16" ht="13.5" customHeight="1">
      <c r="B430" s="338" t="s">
        <v>463</v>
      </c>
      <c r="C430" s="338"/>
      <c r="D430" s="338"/>
      <c r="E430" s="338"/>
      <c r="F430" s="338"/>
      <c r="G430" s="338"/>
      <c r="H430" s="338"/>
      <c r="I430" s="338"/>
      <c r="J430" s="338"/>
      <c r="K430" s="338"/>
    </row>
    <row r="431" spans="2:16" ht="13.5" customHeight="1">
      <c r="B431" s="339" t="s">
        <v>464</v>
      </c>
      <c r="C431" s="339"/>
      <c r="D431" s="339"/>
      <c r="E431" s="339"/>
      <c r="F431" s="339"/>
      <c r="H431" s="340">
        <v>6</v>
      </c>
      <c r="I431" s="340"/>
      <c r="K431" s="341">
        <v>11</v>
      </c>
      <c r="L431" s="341"/>
      <c r="M431" s="341"/>
      <c r="N431" s="341"/>
      <c r="O431" s="342">
        <v>20</v>
      </c>
      <c r="P431" s="342"/>
    </row>
    <row r="432" spans="2:16" ht="5.25" customHeight="1"/>
    <row r="434" spans="2:16" ht="2.25" customHeight="1"/>
    <row r="435" spans="2:16" ht="13.5" customHeight="1">
      <c r="B435" s="338" t="s">
        <v>465</v>
      </c>
      <c r="C435" s="338"/>
      <c r="D435" s="338"/>
      <c r="E435" s="338"/>
      <c r="F435" s="338"/>
      <c r="G435" s="338"/>
      <c r="H435" s="338"/>
      <c r="I435" s="338"/>
      <c r="J435" s="338"/>
      <c r="K435" s="338"/>
    </row>
    <row r="436" spans="2:16" ht="13.5" customHeight="1">
      <c r="B436" s="339" t="s">
        <v>466</v>
      </c>
      <c r="C436" s="339"/>
      <c r="D436" s="339"/>
      <c r="E436" s="339"/>
      <c r="F436" s="339"/>
      <c r="H436" s="340">
        <v>6</v>
      </c>
      <c r="I436" s="340"/>
      <c r="K436" s="341">
        <v>8</v>
      </c>
      <c r="L436" s="341"/>
      <c r="M436" s="341"/>
      <c r="N436" s="341"/>
      <c r="O436" s="342">
        <v>14</v>
      </c>
      <c r="P436" s="342"/>
    </row>
    <row r="437" spans="2:16" ht="5.25" customHeight="1"/>
    <row r="439" spans="2:16" ht="2.25" customHeight="1"/>
    <row r="440" spans="2:16" ht="13.5" customHeight="1">
      <c r="B440" s="338" t="s">
        <v>467</v>
      </c>
      <c r="C440" s="338"/>
      <c r="D440" s="338"/>
      <c r="E440" s="338"/>
      <c r="F440" s="338"/>
      <c r="G440" s="338"/>
      <c r="H440" s="338"/>
      <c r="I440" s="338"/>
      <c r="J440" s="338"/>
      <c r="K440" s="338"/>
    </row>
    <row r="441" spans="2:16" ht="13.5" customHeight="1">
      <c r="B441" s="339" t="s">
        <v>468</v>
      </c>
      <c r="C441" s="339"/>
      <c r="D441" s="339"/>
      <c r="E441" s="339"/>
      <c r="F441" s="339"/>
      <c r="H441" s="340">
        <v>6</v>
      </c>
      <c r="I441" s="340"/>
      <c r="K441" s="341">
        <v>8</v>
      </c>
      <c r="L441" s="341"/>
      <c r="M441" s="341"/>
      <c r="N441" s="341"/>
      <c r="O441" s="342">
        <v>12</v>
      </c>
      <c r="P441" s="342"/>
    </row>
    <row r="442" spans="2:16" ht="5.25" customHeight="1"/>
    <row r="444" spans="2:16" ht="2.25" customHeight="1"/>
    <row r="445" spans="2:16" ht="13.5" customHeight="1">
      <c r="B445" s="338" t="s">
        <v>469</v>
      </c>
      <c r="C445" s="338"/>
      <c r="D445" s="338"/>
      <c r="E445" s="338"/>
      <c r="F445" s="338"/>
      <c r="G445" s="338"/>
      <c r="H445" s="338"/>
      <c r="I445" s="338"/>
      <c r="J445" s="338"/>
      <c r="K445" s="338"/>
    </row>
    <row r="446" spans="2:16" ht="13.5" customHeight="1">
      <c r="B446" s="339" t="s">
        <v>470</v>
      </c>
      <c r="C446" s="339"/>
      <c r="D446" s="339"/>
      <c r="E446" s="339"/>
      <c r="F446" s="339"/>
      <c r="H446" s="340">
        <v>6</v>
      </c>
      <c r="I446" s="340"/>
      <c r="K446" s="341">
        <v>9</v>
      </c>
      <c r="L446" s="341"/>
      <c r="M446" s="341"/>
      <c r="N446" s="341"/>
      <c r="O446" s="342">
        <v>11</v>
      </c>
      <c r="P446" s="342"/>
    </row>
    <row r="447" spans="2:16" ht="5.25" customHeight="1"/>
    <row r="449" spans="2:16" ht="2.25" customHeight="1"/>
    <row r="450" spans="2:16" ht="13.5" customHeight="1">
      <c r="B450" s="338" t="s">
        <v>471</v>
      </c>
      <c r="C450" s="338"/>
      <c r="D450" s="338"/>
      <c r="E450" s="338"/>
      <c r="F450" s="338"/>
      <c r="G450" s="338"/>
      <c r="H450" s="338"/>
      <c r="I450" s="338"/>
      <c r="J450" s="338"/>
      <c r="K450" s="338"/>
    </row>
    <row r="451" spans="2:16" ht="13.5" customHeight="1">
      <c r="B451" s="339" t="s">
        <v>472</v>
      </c>
      <c r="C451" s="339"/>
      <c r="D451" s="339"/>
      <c r="E451" s="339"/>
      <c r="F451" s="339"/>
      <c r="H451" s="340">
        <v>6</v>
      </c>
      <c r="I451" s="340"/>
      <c r="K451" s="341">
        <v>16</v>
      </c>
      <c r="L451" s="341"/>
      <c r="M451" s="341"/>
      <c r="N451" s="341"/>
      <c r="O451" s="342">
        <v>27</v>
      </c>
      <c r="P451" s="342"/>
    </row>
    <row r="452" spans="2:16" ht="5.25" customHeight="1"/>
    <row r="454" spans="2:16" ht="2.25" customHeight="1"/>
    <row r="455" spans="2:16" ht="13.5" customHeight="1">
      <c r="B455" s="338" t="s">
        <v>473</v>
      </c>
      <c r="C455" s="338"/>
      <c r="D455" s="338"/>
      <c r="E455" s="338"/>
      <c r="F455" s="338"/>
      <c r="G455" s="338"/>
      <c r="H455" s="338"/>
      <c r="I455" s="338"/>
      <c r="J455" s="338"/>
      <c r="K455" s="338"/>
    </row>
    <row r="456" spans="2:16" ht="13.5" customHeight="1">
      <c r="B456" s="339" t="s">
        <v>474</v>
      </c>
      <c r="C456" s="339"/>
      <c r="D456" s="339"/>
      <c r="E456" s="339"/>
      <c r="F456" s="339"/>
      <c r="H456" s="340">
        <v>18</v>
      </c>
      <c r="I456" s="340"/>
      <c r="K456" s="341">
        <v>5</v>
      </c>
      <c r="L456" s="341"/>
      <c r="M456" s="341"/>
      <c r="N456" s="341"/>
      <c r="O456" s="342">
        <v>10</v>
      </c>
      <c r="P456" s="342"/>
    </row>
    <row r="457" spans="2:16" ht="5.25" customHeight="1"/>
    <row r="459" spans="2:16" ht="2.25" customHeight="1"/>
    <row r="460" spans="2:16" ht="13.5" customHeight="1">
      <c r="B460" s="338" t="s">
        <v>475</v>
      </c>
      <c r="C460" s="338"/>
      <c r="D460" s="338"/>
      <c r="E460" s="338"/>
      <c r="F460" s="338"/>
      <c r="G460" s="338"/>
      <c r="H460" s="338"/>
      <c r="I460" s="338"/>
      <c r="J460" s="338"/>
      <c r="K460" s="338"/>
    </row>
    <row r="461" spans="2:16" ht="13.5" customHeight="1">
      <c r="B461" s="339" t="s">
        <v>476</v>
      </c>
      <c r="C461" s="339"/>
      <c r="D461" s="339"/>
      <c r="E461" s="339"/>
      <c r="F461" s="339"/>
      <c r="H461" s="340">
        <v>18</v>
      </c>
      <c r="I461" s="340"/>
      <c r="K461" s="341">
        <v>6</v>
      </c>
      <c r="L461" s="341"/>
      <c r="M461" s="341"/>
      <c r="N461" s="341"/>
      <c r="O461" s="342">
        <v>17</v>
      </c>
      <c r="P461" s="342"/>
    </row>
    <row r="462" spans="2:16" ht="5.25" customHeight="1"/>
    <row r="464" spans="2:16" ht="2.25" customHeight="1"/>
    <row r="465" spans="2:16" ht="13.5" customHeight="1">
      <c r="B465" s="338" t="s">
        <v>477</v>
      </c>
      <c r="C465" s="338"/>
      <c r="D465" s="338"/>
      <c r="E465" s="338"/>
      <c r="F465" s="338"/>
      <c r="G465" s="338"/>
      <c r="H465" s="338"/>
      <c r="I465" s="338"/>
      <c r="J465" s="338"/>
      <c r="K465" s="338"/>
    </row>
    <row r="466" spans="2:16" ht="13.5" customHeight="1">
      <c r="B466" s="339" t="s">
        <v>478</v>
      </c>
      <c r="C466" s="339"/>
      <c r="D466" s="339"/>
      <c r="E466" s="339"/>
      <c r="F466" s="339"/>
      <c r="H466" s="340">
        <v>6</v>
      </c>
      <c r="I466" s="340"/>
      <c r="K466" s="341">
        <v>10</v>
      </c>
      <c r="L466" s="341"/>
      <c r="M466" s="341"/>
      <c r="N466" s="341"/>
      <c r="O466" s="342">
        <v>12</v>
      </c>
      <c r="P466" s="342"/>
    </row>
    <row r="467" spans="2:16" ht="5.25" customHeight="1"/>
    <row r="469" spans="2:16" ht="2.25" customHeight="1"/>
    <row r="470" spans="2:16" ht="13.5" customHeight="1">
      <c r="B470" s="338" t="s">
        <v>479</v>
      </c>
      <c r="C470" s="338"/>
      <c r="D470" s="338"/>
      <c r="E470" s="338"/>
      <c r="F470" s="338"/>
      <c r="G470" s="338"/>
      <c r="H470" s="338"/>
      <c r="I470" s="338"/>
      <c r="J470" s="338"/>
      <c r="K470" s="338"/>
    </row>
    <row r="471" spans="2:16" ht="13.5" customHeight="1">
      <c r="B471" s="339" t="s">
        <v>480</v>
      </c>
      <c r="C471" s="339"/>
      <c r="D471" s="339"/>
      <c r="E471" s="339"/>
      <c r="F471" s="339"/>
      <c r="H471" s="340">
        <v>12</v>
      </c>
      <c r="I471" s="340"/>
      <c r="K471" s="341">
        <v>11</v>
      </c>
      <c r="L471" s="341"/>
      <c r="M471" s="341"/>
      <c r="N471" s="341"/>
      <c r="O471" s="342">
        <v>13</v>
      </c>
      <c r="P471" s="342"/>
    </row>
    <row r="472" spans="2:16" ht="5.25" customHeight="1"/>
    <row r="474" spans="2:16" ht="2.25" customHeight="1"/>
    <row r="475" spans="2:16" ht="13.5" customHeight="1">
      <c r="B475" s="338" t="s">
        <v>481</v>
      </c>
      <c r="C475" s="338"/>
      <c r="D475" s="338"/>
      <c r="E475" s="338"/>
      <c r="F475" s="338"/>
      <c r="G475" s="338"/>
      <c r="H475" s="338"/>
      <c r="I475" s="338"/>
      <c r="J475" s="338"/>
      <c r="K475" s="338"/>
    </row>
    <row r="476" spans="2:16" ht="13.5" customHeight="1">
      <c r="B476" s="339" t="s">
        <v>482</v>
      </c>
      <c r="C476" s="339"/>
      <c r="D476" s="339"/>
      <c r="E476" s="339"/>
      <c r="F476" s="339"/>
      <c r="H476" s="340">
        <v>6</v>
      </c>
      <c r="I476" s="340"/>
      <c r="K476" s="341">
        <v>6</v>
      </c>
      <c r="L476" s="341"/>
      <c r="M476" s="341"/>
      <c r="N476" s="341"/>
      <c r="O476" s="342">
        <v>9</v>
      </c>
      <c r="P476" s="342"/>
    </row>
    <row r="477" spans="2:16" ht="5.25" customHeight="1"/>
    <row r="479" spans="2:16" ht="2.25" customHeight="1"/>
    <row r="480" spans="2:16" ht="13.5" customHeight="1">
      <c r="B480" s="338" t="s">
        <v>483</v>
      </c>
      <c r="C480" s="338"/>
      <c r="D480" s="338"/>
      <c r="E480" s="338"/>
      <c r="F480" s="338"/>
      <c r="G480" s="338"/>
      <c r="H480" s="338"/>
      <c r="I480" s="338"/>
      <c r="J480" s="338"/>
      <c r="K480" s="338"/>
    </row>
    <row r="481" spans="2:16" ht="13.5" customHeight="1">
      <c r="B481" s="339" t="s">
        <v>484</v>
      </c>
      <c r="C481" s="339"/>
      <c r="D481" s="339"/>
      <c r="E481" s="339"/>
      <c r="F481" s="339"/>
      <c r="H481" s="340">
        <v>6</v>
      </c>
      <c r="I481" s="340"/>
      <c r="K481" s="341">
        <v>14</v>
      </c>
      <c r="L481" s="341"/>
      <c r="M481" s="341"/>
      <c r="N481" s="341"/>
      <c r="O481" s="342">
        <v>63</v>
      </c>
      <c r="P481" s="342"/>
    </row>
    <row r="482" spans="2:16" ht="5.25" customHeight="1"/>
    <row r="484" spans="2:16" ht="2.25" customHeight="1"/>
    <row r="485" spans="2:16" ht="13.5" customHeight="1">
      <c r="B485" s="338" t="s">
        <v>485</v>
      </c>
      <c r="C485" s="338"/>
      <c r="D485" s="338"/>
      <c r="E485" s="338"/>
      <c r="F485" s="338"/>
      <c r="G485" s="338"/>
      <c r="H485" s="338"/>
      <c r="I485" s="338"/>
      <c r="J485" s="338"/>
      <c r="K485" s="338"/>
    </row>
    <row r="486" spans="2:16" ht="13.5" customHeight="1">
      <c r="B486" s="339" t="s">
        <v>486</v>
      </c>
      <c r="C486" s="339"/>
      <c r="D486" s="339"/>
      <c r="E486" s="339"/>
      <c r="F486" s="339"/>
      <c r="H486" s="340">
        <v>12</v>
      </c>
      <c r="I486" s="340"/>
      <c r="K486" s="341">
        <v>3</v>
      </c>
      <c r="L486" s="341"/>
      <c r="M486" s="341"/>
      <c r="N486" s="341"/>
      <c r="O486" s="342">
        <v>5</v>
      </c>
      <c r="P486" s="342"/>
    </row>
    <row r="487" spans="2:16" ht="5.25" customHeight="1"/>
    <row r="489" spans="2:16" ht="2.25" customHeight="1"/>
    <row r="490" spans="2:16" ht="13.5" customHeight="1">
      <c r="B490" s="338" t="s">
        <v>487</v>
      </c>
      <c r="C490" s="338"/>
      <c r="D490" s="338"/>
      <c r="E490" s="338"/>
      <c r="F490" s="338"/>
      <c r="G490" s="338"/>
      <c r="H490" s="338"/>
      <c r="I490" s="338"/>
      <c r="J490" s="338"/>
      <c r="K490" s="338"/>
    </row>
    <row r="491" spans="2:16" ht="13.5" customHeight="1">
      <c r="B491" s="339" t="s">
        <v>488</v>
      </c>
      <c r="C491" s="339"/>
      <c r="D491" s="339"/>
      <c r="E491" s="339"/>
      <c r="F491" s="339"/>
      <c r="H491" s="340">
        <v>24</v>
      </c>
      <c r="I491" s="340"/>
      <c r="K491" s="341">
        <v>7</v>
      </c>
      <c r="L491" s="341"/>
      <c r="M491" s="341"/>
      <c r="N491" s="341"/>
      <c r="O491" s="342">
        <v>19</v>
      </c>
      <c r="P491" s="342"/>
    </row>
    <row r="492" spans="2:16" ht="5.25" customHeight="1"/>
    <row r="494" spans="2:16" ht="2.25" customHeight="1"/>
    <row r="495" spans="2:16" ht="13.5" customHeight="1">
      <c r="B495" s="338" t="s">
        <v>489</v>
      </c>
      <c r="C495" s="338"/>
      <c r="D495" s="338"/>
      <c r="E495" s="338"/>
      <c r="F495" s="338"/>
      <c r="G495" s="338"/>
      <c r="H495" s="338"/>
      <c r="I495" s="338"/>
      <c r="J495" s="338"/>
      <c r="K495" s="338"/>
    </row>
    <row r="496" spans="2:16" ht="13.5" customHeight="1">
      <c r="B496" s="339" t="s">
        <v>490</v>
      </c>
      <c r="C496" s="339"/>
      <c r="D496" s="339"/>
      <c r="E496" s="339"/>
      <c r="F496" s="339"/>
      <c r="H496" s="340">
        <v>6</v>
      </c>
      <c r="I496" s="340"/>
      <c r="K496" s="341">
        <v>17</v>
      </c>
      <c r="L496" s="341"/>
      <c r="M496" s="341"/>
      <c r="N496" s="341"/>
      <c r="O496" s="342">
        <v>49</v>
      </c>
      <c r="P496" s="342"/>
    </row>
    <row r="497" spans="2:16" ht="5.25" customHeight="1"/>
    <row r="499" spans="2:16" ht="2.25" customHeight="1"/>
    <row r="500" spans="2:16" ht="13.5" customHeight="1">
      <c r="B500" s="338" t="s">
        <v>491</v>
      </c>
      <c r="C500" s="338"/>
      <c r="D500" s="338"/>
      <c r="E500" s="338"/>
      <c r="F500" s="338"/>
      <c r="G500" s="338"/>
      <c r="H500" s="338"/>
      <c r="I500" s="338"/>
      <c r="J500" s="338"/>
      <c r="K500" s="338"/>
    </row>
    <row r="501" spans="2:16" ht="13.5" customHeight="1">
      <c r="B501" s="339" t="s">
        <v>492</v>
      </c>
      <c r="C501" s="339"/>
      <c r="D501" s="339"/>
      <c r="E501" s="339"/>
      <c r="F501" s="339"/>
      <c r="H501" s="340">
        <v>6</v>
      </c>
      <c r="I501" s="340"/>
      <c r="K501" s="341">
        <v>12</v>
      </c>
      <c r="L501" s="341"/>
      <c r="M501" s="341"/>
      <c r="N501" s="341"/>
      <c r="O501" s="342">
        <v>22</v>
      </c>
      <c r="P501" s="342"/>
    </row>
    <row r="502" spans="2:16" ht="5.25" customHeight="1"/>
    <row r="504" spans="2:16" ht="2.25" customHeight="1"/>
    <row r="505" spans="2:16" ht="13.5" customHeight="1">
      <c r="B505" s="338" t="s">
        <v>493</v>
      </c>
      <c r="C505" s="338"/>
      <c r="D505" s="338"/>
      <c r="E505" s="338"/>
      <c r="F505" s="338"/>
      <c r="G505" s="338"/>
      <c r="H505" s="338"/>
      <c r="I505" s="338"/>
      <c r="J505" s="338"/>
      <c r="K505" s="338"/>
    </row>
    <row r="506" spans="2:16" ht="13.5" customHeight="1">
      <c r="B506" s="339" t="s">
        <v>494</v>
      </c>
      <c r="C506" s="339"/>
      <c r="D506" s="339"/>
      <c r="E506" s="339"/>
      <c r="F506" s="339"/>
      <c r="H506" s="340">
        <v>30</v>
      </c>
      <c r="I506" s="340"/>
      <c r="K506" s="341">
        <v>1</v>
      </c>
      <c r="L506" s="341"/>
      <c r="M506" s="341"/>
      <c r="N506" s="341"/>
      <c r="O506" s="342">
        <v>36</v>
      </c>
      <c r="P506" s="342"/>
    </row>
    <row r="507" spans="2:16" ht="5.25" customHeight="1"/>
    <row r="509" spans="2:16" ht="2.25" customHeight="1"/>
    <row r="510" spans="2:16" ht="13.5" customHeight="1">
      <c r="B510" s="338" t="s">
        <v>495</v>
      </c>
      <c r="C510" s="338"/>
      <c r="D510" s="338"/>
      <c r="E510" s="338"/>
      <c r="F510" s="338"/>
      <c r="G510" s="338"/>
      <c r="H510" s="338"/>
      <c r="I510" s="338"/>
      <c r="J510" s="338"/>
      <c r="K510" s="338"/>
    </row>
    <row r="511" spans="2:16" ht="13.5" customHeight="1">
      <c r="B511" s="339" t="s">
        <v>496</v>
      </c>
      <c r="C511" s="339"/>
      <c r="D511" s="339"/>
      <c r="E511" s="339"/>
      <c r="F511" s="339"/>
      <c r="H511" s="340">
        <v>18</v>
      </c>
      <c r="I511" s="340"/>
      <c r="K511" s="341">
        <v>10</v>
      </c>
      <c r="L511" s="341"/>
      <c r="M511" s="341"/>
      <c r="N511" s="341"/>
      <c r="O511" s="342">
        <v>20</v>
      </c>
      <c r="P511" s="342"/>
    </row>
    <row r="512" spans="2:16" ht="5.25" customHeight="1"/>
    <row r="514" spans="2:16" ht="2.25" customHeight="1"/>
    <row r="515" spans="2:16" ht="13.5" customHeight="1">
      <c r="B515" s="338" t="s">
        <v>497</v>
      </c>
      <c r="C515" s="338"/>
      <c r="D515" s="338"/>
      <c r="E515" s="338"/>
      <c r="F515" s="338"/>
      <c r="G515" s="338"/>
      <c r="H515" s="338"/>
      <c r="I515" s="338"/>
      <c r="J515" s="338"/>
      <c r="K515" s="338"/>
    </row>
    <row r="516" spans="2:16" ht="13.5" customHeight="1">
      <c r="B516" s="339" t="s">
        <v>498</v>
      </c>
      <c r="C516" s="339"/>
      <c r="D516" s="339"/>
      <c r="E516" s="339"/>
      <c r="F516" s="339"/>
      <c r="H516" s="340">
        <v>6</v>
      </c>
      <c r="I516" s="340"/>
      <c r="K516" s="341">
        <v>18</v>
      </c>
      <c r="L516" s="341"/>
      <c r="M516" s="341"/>
      <c r="N516" s="341"/>
      <c r="O516" s="342">
        <v>65</v>
      </c>
      <c r="P516" s="342"/>
    </row>
    <row r="517" spans="2:16" ht="5.25" customHeight="1"/>
    <row r="519" spans="2:16" ht="2.25" customHeight="1"/>
    <row r="520" spans="2:16" ht="13.5" customHeight="1">
      <c r="B520" s="338" t="s">
        <v>499</v>
      </c>
      <c r="C520" s="338"/>
      <c r="D520" s="338"/>
      <c r="E520" s="338"/>
      <c r="F520" s="338"/>
      <c r="G520" s="338"/>
      <c r="H520" s="338"/>
      <c r="I520" s="338"/>
      <c r="J520" s="338"/>
      <c r="K520" s="338"/>
    </row>
    <row r="521" spans="2:16" ht="13.5" customHeight="1">
      <c r="B521" s="339" t="s">
        <v>500</v>
      </c>
      <c r="C521" s="339"/>
      <c r="D521" s="339"/>
      <c r="E521" s="339"/>
      <c r="F521" s="339"/>
      <c r="H521" s="340">
        <v>6</v>
      </c>
      <c r="I521" s="340"/>
      <c r="K521" s="341">
        <v>9</v>
      </c>
      <c r="L521" s="341"/>
      <c r="M521" s="341"/>
      <c r="N521" s="341"/>
      <c r="O521" s="342">
        <v>15</v>
      </c>
      <c r="P521" s="342"/>
    </row>
    <row r="522" spans="2:16" ht="5.25" customHeight="1"/>
    <row r="524" spans="2:16" ht="2.25" customHeight="1"/>
    <row r="525" spans="2:16" ht="13.5" customHeight="1">
      <c r="B525" s="338" t="s">
        <v>501</v>
      </c>
      <c r="C525" s="338"/>
      <c r="D525" s="338"/>
      <c r="E525" s="338"/>
      <c r="F525" s="338"/>
      <c r="G525" s="338"/>
      <c r="H525" s="338"/>
      <c r="I525" s="338"/>
      <c r="J525" s="338"/>
      <c r="K525" s="338"/>
    </row>
    <row r="526" spans="2:16" ht="13.5" customHeight="1">
      <c r="B526" s="339" t="s">
        <v>502</v>
      </c>
      <c r="C526" s="339"/>
      <c r="D526" s="339"/>
      <c r="E526" s="339"/>
      <c r="F526" s="339"/>
      <c r="H526" s="340">
        <v>3</v>
      </c>
      <c r="I526" s="340"/>
      <c r="K526" s="341">
        <v>7</v>
      </c>
      <c r="L526" s="341"/>
      <c r="M526" s="341"/>
      <c r="N526" s="341"/>
      <c r="O526" s="342">
        <v>9</v>
      </c>
      <c r="P526" s="342"/>
    </row>
    <row r="527" spans="2:16" ht="5.25" customHeight="1"/>
    <row r="529" spans="2:16" ht="2.25" customHeight="1"/>
    <row r="530" spans="2:16" ht="13.5" customHeight="1">
      <c r="B530" s="338" t="s">
        <v>503</v>
      </c>
      <c r="C530" s="338"/>
      <c r="D530" s="338"/>
      <c r="E530" s="338"/>
      <c r="F530" s="338"/>
      <c r="G530" s="338"/>
      <c r="H530" s="338"/>
      <c r="I530" s="338"/>
      <c r="J530" s="338"/>
      <c r="K530" s="338"/>
    </row>
    <row r="531" spans="2:16" ht="13.5" customHeight="1">
      <c r="B531" s="339" t="s">
        <v>504</v>
      </c>
      <c r="C531" s="339"/>
      <c r="D531" s="339"/>
      <c r="E531" s="339"/>
      <c r="F531" s="339"/>
      <c r="H531" s="340">
        <v>6</v>
      </c>
      <c r="I531" s="340"/>
      <c r="K531" s="341">
        <v>8</v>
      </c>
      <c r="L531" s="341"/>
      <c r="M531" s="341"/>
      <c r="N531" s="341"/>
      <c r="O531" s="342">
        <v>16</v>
      </c>
      <c r="P531" s="342"/>
    </row>
    <row r="532" spans="2:16" ht="5.25" customHeight="1"/>
    <row r="534" spans="2:16" ht="2.25" customHeight="1"/>
    <row r="535" spans="2:16" ht="13.5" customHeight="1">
      <c r="B535" s="338" t="s">
        <v>505</v>
      </c>
      <c r="C535" s="338"/>
      <c r="D535" s="338"/>
      <c r="E535" s="338"/>
      <c r="F535" s="338"/>
      <c r="G535" s="338"/>
      <c r="H535" s="338"/>
      <c r="I535" s="338"/>
      <c r="J535" s="338"/>
      <c r="K535" s="338"/>
    </row>
    <row r="536" spans="2:16" ht="13.5" customHeight="1">
      <c r="B536" s="339" t="s">
        <v>506</v>
      </c>
      <c r="C536" s="339"/>
      <c r="D536" s="339"/>
      <c r="E536" s="339"/>
      <c r="F536" s="339"/>
      <c r="H536" s="340">
        <v>6</v>
      </c>
      <c r="I536" s="340"/>
      <c r="K536" s="341">
        <v>6</v>
      </c>
      <c r="L536" s="341"/>
      <c r="M536" s="341"/>
      <c r="N536" s="341"/>
      <c r="O536" s="342">
        <v>6</v>
      </c>
      <c r="P536" s="342"/>
    </row>
    <row r="537" spans="2:16" ht="5.25" customHeight="1"/>
    <row r="539" spans="2:16" ht="2.25" customHeight="1"/>
    <row r="540" spans="2:16" ht="13.5" customHeight="1">
      <c r="B540" s="338" t="s">
        <v>398</v>
      </c>
      <c r="C540" s="338"/>
      <c r="D540" s="338"/>
      <c r="E540" s="338"/>
      <c r="F540" s="338"/>
      <c r="G540" s="338"/>
      <c r="H540" s="338"/>
      <c r="I540" s="338"/>
      <c r="J540" s="338"/>
      <c r="K540" s="338"/>
    </row>
    <row r="541" spans="2:16" ht="13.5" customHeight="1">
      <c r="B541" s="339" t="s">
        <v>507</v>
      </c>
      <c r="C541" s="339"/>
      <c r="D541" s="339"/>
      <c r="E541" s="339"/>
      <c r="F541" s="339"/>
      <c r="H541" s="340">
        <v>3</v>
      </c>
      <c r="I541" s="340"/>
      <c r="K541" s="341">
        <v>1</v>
      </c>
      <c r="L541" s="341"/>
      <c r="M541" s="341"/>
      <c r="N541" s="341"/>
      <c r="O541" s="342">
        <v>1</v>
      </c>
      <c r="P541" s="342"/>
    </row>
    <row r="542" spans="2:16" ht="5.25" customHeight="1"/>
    <row r="544" spans="2:16" ht="2.25" customHeight="1"/>
    <row r="545" spans="2:16" ht="13.5" customHeight="1">
      <c r="B545" s="338" t="s">
        <v>508</v>
      </c>
      <c r="C545" s="338"/>
      <c r="D545" s="338"/>
      <c r="E545" s="338"/>
      <c r="F545" s="338"/>
      <c r="G545" s="338"/>
      <c r="H545" s="338"/>
      <c r="I545" s="338"/>
      <c r="J545" s="338"/>
      <c r="K545" s="338"/>
    </row>
    <row r="546" spans="2:16" ht="13.5" customHeight="1">
      <c r="B546" s="339" t="s">
        <v>509</v>
      </c>
      <c r="C546" s="339"/>
      <c r="D546" s="339"/>
      <c r="E546" s="339"/>
      <c r="F546" s="339"/>
      <c r="H546" s="340">
        <v>6</v>
      </c>
      <c r="I546" s="340"/>
      <c r="K546" s="341">
        <v>6</v>
      </c>
      <c r="L546" s="341"/>
      <c r="M546" s="341"/>
      <c r="N546" s="341"/>
      <c r="O546" s="342">
        <v>7</v>
      </c>
      <c r="P546" s="342"/>
    </row>
    <row r="547" spans="2:16" ht="5.25" customHeight="1"/>
    <row r="549" spans="2:16" ht="2.25" customHeight="1"/>
    <row r="550" spans="2:16" ht="13.5" customHeight="1">
      <c r="B550" s="338" t="s">
        <v>510</v>
      </c>
      <c r="C550" s="338"/>
      <c r="D550" s="338"/>
      <c r="E550" s="338"/>
      <c r="F550" s="338"/>
      <c r="G550" s="338"/>
      <c r="H550" s="338"/>
      <c r="I550" s="338"/>
      <c r="J550" s="338"/>
      <c r="K550" s="338"/>
    </row>
    <row r="551" spans="2:16" ht="13.5" customHeight="1">
      <c r="B551" s="339" t="s">
        <v>511</v>
      </c>
      <c r="C551" s="339"/>
      <c r="D551" s="339"/>
      <c r="E551" s="339"/>
      <c r="F551" s="339"/>
      <c r="H551" s="340">
        <v>3</v>
      </c>
      <c r="I551" s="340"/>
      <c r="K551" s="341">
        <v>5</v>
      </c>
      <c r="L551" s="341"/>
      <c r="M551" s="341"/>
      <c r="N551" s="341"/>
      <c r="O551" s="342">
        <v>12</v>
      </c>
      <c r="P551" s="342"/>
    </row>
    <row r="552" spans="2:16" ht="5.25" customHeight="1"/>
    <row r="554" spans="2:16" ht="2.25" customHeight="1"/>
    <row r="555" spans="2:16" ht="13.5" customHeight="1">
      <c r="B555" s="338" t="s">
        <v>495</v>
      </c>
      <c r="C555" s="338"/>
      <c r="D555" s="338"/>
      <c r="E555" s="338"/>
      <c r="F555" s="338"/>
      <c r="G555" s="338"/>
      <c r="H555" s="338"/>
      <c r="I555" s="338"/>
      <c r="J555" s="338"/>
      <c r="K555" s="338"/>
    </row>
    <row r="556" spans="2:16" ht="13.5" customHeight="1">
      <c r="B556" s="339" t="s">
        <v>512</v>
      </c>
      <c r="C556" s="339"/>
      <c r="D556" s="339"/>
      <c r="E556" s="339"/>
      <c r="F556" s="339"/>
      <c r="H556" s="340">
        <v>18</v>
      </c>
      <c r="I556" s="340"/>
      <c r="K556" s="341">
        <v>6</v>
      </c>
      <c r="L556" s="341"/>
      <c r="M556" s="341"/>
      <c r="N556" s="341"/>
      <c r="O556" s="342">
        <v>27</v>
      </c>
      <c r="P556" s="342"/>
    </row>
    <row r="557" spans="2:16" ht="5.25" customHeight="1"/>
    <row r="559" spans="2:16" ht="2.25" customHeight="1"/>
    <row r="560" spans="2:16" ht="13.5" customHeight="1">
      <c r="B560" s="338" t="s">
        <v>513</v>
      </c>
      <c r="C560" s="338"/>
      <c r="D560" s="338"/>
      <c r="E560" s="338"/>
      <c r="F560" s="338"/>
      <c r="G560" s="338"/>
      <c r="H560" s="338"/>
      <c r="I560" s="338"/>
      <c r="J560" s="338"/>
      <c r="K560" s="338"/>
    </row>
    <row r="561" spans="2:16" ht="13.5" customHeight="1">
      <c r="B561" s="339" t="s">
        <v>514</v>
      </c>
      <c r="C561" s="339"/>
      <c r="D561" s="339"/>
      <c r="E561" s="339"/>
      <c r="F561" s="339"/>
      <c r="H561" s="340">
        <v>12</v>
      </c>
      <c r="I561" s="340"/>
      <c r="K561" s="341">
        <v>11</v>
      </c>
      <c r="L561" s="341"/>
      <c r="M561" s="341"/>
      <c r="N561" s="341"/>
      <c r="O561" s="342">
        <v>13</v>
      </c>
      <c r="P561" s="342"/>
    </row>
    <row r="562" spans="2:16" ht="5.25" customHeight="1"/>
    <row r="564" spans="2:16" ht="2.25" customHeight="1"/>
    <row r="565" spans="2:16" ht="13.5" customHeight="1">
      <c r="B565" s="338" t="s">
        <v>515</v>
      </c>
      <c r="C565" s="338"/>
      <c r="D565" s="338"/>
      <c r="E565" s="338"/>
      <c r="F565" s="338"/>
      <c r="G565" s="338"/>
      <c r="H565" s="338"/>
      <c r="I565" s="338"/>
      <c r="J565" s="338"/>
      <c r="K565" s="338"/>
    </row>
    <row r="566" spans="2:16" ht="13.5" customHeight="1">
      <c r="B566" s="339" t="s">
        <v>516</v>
      </c>
      <c r="C566" s="339"/>
      <c r="D566" s="339"/>
      <c r="E566" s="339"/>
      <c r="F566" s="339"/>
      <c r="H566" s="340">
        <v>12</v>
      </c>
      <c r="I566" s="340"/>
      <c r="K566" s="341">
        <v>8</v>
      </c>
      <c r="L566" s="341"/>
      <c r="M566" s="341"/>
      <c r="N566" s="341"/>
      <c r="O566" s="342">
        <v>12</v>
      </c>
      <c r="P566" s="342"/>
    </row>
    <row r="567" spans="2:16" ht="5.25" customHeight="1"/>
    <row r="569" spans="2:16" ht="2.25" customHeight="1"/>
    <row r="570" spans="2:16" ht="13.5" customHeight="1">
      <c r="B570" s="338" t="s">
        <v>517</v>
      </c>
      <c r="C570" s="338"/>
      <c r="D570" s="338"/>
      <c r="E570" s="338"/>
      <c r="F570" s="338"/>
      <c r="G570" s="338"/>
      <c r="H570" s="338"/>
      <c r="I570" s="338"/>
      <c r="J570" s="338"/>
      <c r="K570" s="338"/>
    </row>
    <row r="571" spans="2:16" ht="13.5" customHeight="1">
      <c r="B571" s="339" t="s">
        <v>518</v>
      </c>
      <c r="C571" s="339"/>
      <c r="D571" s="339"/>
      <c r="E571" s="339"/>
      <c r="F571" s="339"/>
      <c r="H571" s="340">
        <v>6</v>
      </c>
      <c r="I571" s="340"/>
      <c r="K571" s="341">
        <v>11</v>
      </c>
      <c r="L571" s="341"/>
      <c r="M571" s="341"/>
      <c r="N571" s="341"/>
      <c r="O571" s="342">
        <v>13</v>
      </c>
      <c r="P571" s="342"/>
    </row>
    <row r="572" spans="2:16" ht="5.25" customHeight="1"/>
    <row r="574" spans="2:16" ht="2.25" customHeight="1"/>
    <row r="575" spans="2:16" ht="13.5" customHeight="1">
      <c r="B575" s="338" t="s">
        <v>519</v>
      </c>
      <c r="C575" s="338"/>
      <c r="D575" s="338"/>
      <c r="E575" s="338"/>
      <c r="F575" s="338"/>
      <c r="G575" s="338"/>
      <c r="H575" s="338"/>
      <c r="I575" s="338"/>
      <c r="J575" s="338"/>
      <c r="K575" s="338"/>
    </row>
    <row r="576" spans="2:16" ht="13.5" customHeight="1">
      <c r="B576" s="339" t="s">
        <v>520</v>
      </c>
      <c r="C576" s="339"/>
      <c r="D576" s="339"/>
      <c r="E576" s="339"/>
      <c r="F576" s="339"/>
      <c r="H576" s="340">
        <v>12</v>
      </c>
      <c r="I576" s="340"/>
      <c r="K576" s="341">
        <v>12</v>
      </c>
      <c r="L576" s="341"/>
      <c r="M576" s="341"/>
      <c r="N576" s="341"/>
      <c r="O576" s="342">
        <v>18</v>
      </c>
      <c r="P576" s="342"/>
    </row>
    <row r="577" spans="2:16" ht="5.25" customHeight="1"/>
    <row r="579" spans="2:16" ht="2.25" customHeight="1"/>
    <row r="580" spans="2:16" ht="13.5" customHeight="1">
      <c r="B580" s="338" t="s">
        <v>521</v>
      </c>
      <c r="C580" s="338"/>
      <c r="D580" s="338"/>
      <c r="E580" s="338"/>
      <c r="F580" s="338"/>
      <c r="G580" s="338"/>
      <c r="H580" s="338"/>
      <c r="I580" s="338"/>
      <c r="J580" s="338"/>
      <c r="K580" s="338"/>
    </row>
    <row r="581" spans="2:16" ht="13.5" customHeight="1">
      <c r="B581" s="339" t="s">
        <v>522</v>
      </c>
      <c r="C581" s="339"/>
      <c r="D581" s="339"/>
      <c r="E581" s="339"/>
      <c r="F581" s="339"/>
      <c r="H581" s="340">
        <v>6</v>
      </c>
      <c r="I581" s="340"/>
      <c r="K581" s="341">
        <v>7</v>
      </c>
      <c r="L581" s="341"/>
      <c r="M581" s="341"/>
      <c r="N581" s="341"/>
      <c r="O581" s="342">
        <v>8</v>
      </c>
      <c r="P581" s="342"/>
    </row>
    <row r="582" spans="2:16" ht="5.25" customHeight="1"/>
    <row r="584" spans="2:16" ht="2.25" customHeight="1"/>
    <row r="585" spans="2:16" ht="13.5" customHeight="1">
      <c r="B585" s="338" t="s">
        <v>523</v>
      </c>
      <c r="C585" s="338"/>
      <c r="D585" s="338"/>
      <c r="E585" s="338"/>
      <c r="F585" s="338"/>
      <c r="G585" s="338"/>
      <c r="H585" s="338"/>
      <c r="I585" s="338"/>
      <c r="J585" s="338"/>
      <c r="K585" s="338"/>
    </row>
    <row r="586" spans="2:16" ht="13.5" customHeight="1">
      <c r="B586" s="339" t="s">
        <v>524</v>
      </c>
      <c r="C586" s="339"/>
      <c r="D586" s="339"/>
      <c r="E586" s="339"/>
      <c r="F586" s="339"/>
      <c r="H586" s="340">
        <v>6</v>
      </c>
      <c r="I586" s="340"/>
      <c r="K586" s="341">
        <v>10</v>
      </c>
      <c r="L586" s="341"/>
      <c r="M586" s="341"/>
      <c r="N586" s="341"/>
      <c r="O586" s="342">
        <v>12</v>
      </c>
      <c r="P586" s="342"/>
    </row>
    <row r="587" spans="2:16" ht="5.25" customHeight="1"/>
    <row r="589" spans="2:16" ht="2.25" customHeight="1"/>
    <row r="590" spans="2:16" ht="13.5" customHeight="1">
      <c r="B590" s="338" t="s">
        <v>525</v>
      </c>
      <c r="C590" s="338"/>
      <c r="D590" s="338"/>
      <c r="E590" s="338"/>
      <c r="F590" s="338"/>
      <c r="G590" s="338"/>
      <c r="H590" s="338"/>
      <c r="I590" s="338"/>
      <c r="J590" s="338"/>
      <c r="K590" s="338"/>
    </row>
    <row r="591" spans="2:16" ht="13.5" customHeight="1">
      <c r="B591" s="339" t="s">
        <v>526</v>
      </c>
      <c r="C591" s="339"/>
      <c r="D591" s="339"/>
      <c r="E591" s="339"/>
      <c r="F591" s="339"/>
      <c r="H591" s="340">
        <v>12</v>
      </c>
      <c r="I591" s="340"/>
      <c r="K591" s="341">
        <v>10</v>
      </c>
      <c r="L591" s="341"/>
      <c r="M591" s="341"/>
      <c r="N591" s="341"/>
      <c r="O591" s="342">
        <v>11</v>
      </c>
      <c r="P591" s="342"/>
    </row>
    <row r="592" spans="2:16" ht="5.25" customHeight="1"/>
    <row r="594" spans="2:16" ht="2.25" customHeight="1"/>
    <row r="595" spans="2:16" ht="13.5" customHeight="1">
      <c r="B595" s="338" t="s">
        <v>527</v>
      </c>
      <c r="C595" s="338"/>
      <c r="D595" s="338"/>
      <c r="E595" s="338"/>
      <c r="F595" s="338"/>
      <c r="G595" s="338"/>
      <c r="H595" s="338"/>
      <c r="I595" s="338"/>
      <c r="J595" s="338"/>
      <c r="K595" s="338"/>
    </row>
    <row r="596" spans="2:16" ht="13.5" customHeight="1">
      <c r="B596" s="339" t="s">
        <v>528</v>
      </c>
      <c r="C596" s="339"/>
      <c r="D596" s="339"/>
      <c r="E596" s="339"/>
      <c r="F596" s="339"/>
      <c r="H596" s="340">
        <v>12</v>
      </c>
      <c r="I596" s="340"/>
      <c r="K596" s="341">
        <v>6</v>
      </c>
      <c r="L596" s="341"/>
      <c r="M596" s="341"/>
      <c r="N596" s="341"/>
      <c r="O596" s="342">
        <v>6</v>
      </c>
      <c r="P596" s="342"/>
    </row>
    <row r="597" spans="2:16" ht="5.25" customHeight="1"/>
    <row r="599" spans="2:16" ht="2.25" customHeight="1"/>
    <row r="600" spans="2:16" ht="13.5" customHeight="1">
      <c r="B600" s="338" t="s">
        <v>529</v>
      </c>
      <c r="C600" s="338"/>
      <c r="D600" s="338"/>
      <c r="E600" s="338"/>
      <c r="F600" s="338"/>
      <c r="G600" s="338"/>
      <c r="H600" s="338"/>
      <c r="I600" s="338"/>
      <c r="J600" s="338"/>
      <c r="K600" s="338"/>
    </row>
    <row r="601" spans="2:16" ht="13.5" customHeight="1">
      <c r="B601" s="339" t="s">
        <v>530</v>
      </c>
      <c r="C601" s="339"/>
      <c r="D601" s="339"/>
      <c r="E601" s="339"/>
      <c r="F601" s="339"/>
      <c r="H601" s="340">
        <v>6</v>
      </c>
      <c r="I601" s="340"/>
      <c r="K601" s="341">
        <v>5</v>
      </c>
      <c r="L601" s="341"/>
      <c r="M601" s="341"/>
      <c r="N601" s="341"/>
      <c r="O601" s="342">
        <v>6</v>
      </c>
      <c r="P601" s="342"/>
    </row>
    <row r="602" spans="2:16" ht="5.25" customHeight="1"/>
    <row r="604" spans="2:16" ht="2.25" customHeight="1"/>
    <row r="605" spans="2:16" ht="13.5" customHeight="1">
      <c r="B605" s="338" t="s">
        <v>531</v>
      </c>
      <c r="C605" s="338"/>
      <c r="D605" s="338"/>
      <c r="E605" s="338"/>
      <c r="F605" s="338"/>
      <c r="G605" s="338"/>
      <c r="H605" s="338"/>
      <c r="I605" s="338"/>
      <c r="J605" s="338"/>
      <c r="K605" s="338"/>
    </row>
    <row r="606" spans="2:16" ht="13.5" customHeight="1">
      <c r="B606" s="339" t="s">
        <v>532</v>
      </c>
      <c r="C606" s="339"/>
      <c r="D606" s="339"/>
      <c r="E606" s="339"/>
      <c r="F606" s="339"/>
      <c r="H606" s="340">
        <v>2</v>
      </c>
      <c r="I606" s="340"/>
      <c r="K606" s="341">
        <v>2</v>
      </c>
      <c r="L606" s="341"/>
      <c r="M606" s="341"/>
      <c r="N606" s="341"/>
      <c r="O606" s="342">
        <v>2</v>
      </c>
      <c r="P606" s="342"/>
    </row>
    <row r="607" spans="2:16" ht="5.25" customHeight="1"/>
    <row r="609" spans="2:16" ht="2.25" customHeight="1"/>
    <row r="610" spans="2:16" ht="13.5" customHeight="1">
      <c r="B610" s="338" t="s">
        <v>533</v>
      </c>
      <c r="C610" s="338"/>
      <c r="D610" s="338"/>
      <c r="E610" s="338"/>
      <c r="F610" s="338"/>
      <c r="G610" s="338"/>
      <c r="H610" s="338"/>
      <c r="I610" s="338"/>
      <c r="J610" s="338"/>
      <c r="K610" s="338"/>
    </row>
    <row r="611" spans="2:16" ht="13.5" customHeight="1">
      <c r="B611" s="339" t="s">
        <v>534</v>
      </c>
      <c r="C611" s="339"/>
      <c r="D611" s="339"/>
      <c r="E611" s="339"/>
      <c r="F611" s="339"/>
      <c r="H611" s="340">
        <v>6</v>
      </c>
      <c r="I611" s="340"/>
      <c r="K611" s="341">
        <v>11</v>
      </c>
      <c r="L611" s="341"/>
      <c r="M611" s="341"/>
      <c r="N611" s="341"/>
      <c r="O611" s="342">
        <v>13</v>
      </c>
      <c r="P611" s="342"/>
    </row>
    <row r="612" spans="2:16" ht="5.25" customHeight="1"/>
    <row r="614" spans="2:16" ht="2.25" customHeight="1"/>
    <row r="615" spans="2:16" ht="13.5" customHeight="1">
      <c r="B615" s="338" t="s">
        <v>535</v>
      </c>
      <c r="C615" s="338"/>
      <c r="D615" s="338"/>
      <c r="E615" s="338"/>
      <c r="F615" s="338"/>
      <c r="G615" s="338"/>
      <c r="H615" s="338"/>
      <c r="I615" s="338"/>
      <c r="J615" s="338"/>
      <c r="K615" s="338"/>
    </row>
    <row r="616" spans="2:16" ht="13.5" customHeight="1">
      <c r="B616" s="339" t="s">
        <v>536</v>
      </c>
      <c r="C616" s="339"/>
      <c r="D616" s="339"/>
      <c r="E616" s="339"/>
      <c r="F616" s="339"/>
      <c r="H616" s="340">
        <v>6</v>
      </c>
      <c r="I616" s="340"/>
      <c r="K616" s="341">
        <v>12</v>
      </c>
      <c r="L616" s="341"/>
      <c r="M616" s="341"/>
      <c r="N616" s="341"/>
      <c r="O616" s="342">
        <v>24</v>
      </c>
      <c r="P616" s="342"/>
    </row>
    <row r="617" spans="2:16" ht="5.25" customHeight="1"/>
    <row r="619" spans="2:16" ht="2.25" customHeight="1"/>
    <row r="620" spans="2:16" ht="13.5" customHeight="1">
      <c r="B620" s="338" t="s">
        <v>537</v>
      </c>
      <c r="C620" s="338"/>
      <c r="D620" s="338"/>
      <c r="E620" s="338"/>
      <c r="F620" s="338"/>
      <c r="G620" s="338"/>
      <c r="H620" s="338"/>
      <c r="I620" s="338"/>
      <c r="J620" s="338"/>
      <c r="K620" s="338"/>
    </row>
    <row r="621" spans="2:16" ht="13.5" customHeight="1">
      <c r="B621" s="339" t="s">
        <v>538</v>
      </c>
      <c r="C621" s="339"/>
      <c r="D621" s="339"/>
      <c r="E621" s="339"/>
      <c r="F621" s="339"/>
      <c r="H621" s="340">
        <v>18</v>
      </c>
      <c r="I621" s="340"/>
      <c r="K621" s="341">
        <v>9</v>
      </c>
      <c r="L621" s="341"/>
      <c r="M621" s="341"/>
      <c r="N621" s="341"/>
      <c r="O621" s="342">
        <v>20</v>
      </c>
      <c r="P621" s="342"/>
    </row>
    <row r="622" spans="2:16" ht="5.25" customHeight="1"/>
    <row r="624" spans="2:16" ht="2.25" customHeight="1"/>
    <row r="625" spans="2:16" ht="13.5" customHeight="1">
      <c r="B625" s="338" t="s">
        <v>539</v>
      </c>
      <c r="C625" s="338"/>
      <c r="D625" s="338"/>
      <c r="E625" s="338"/>
      <c r="F625" s="338"/>
      <c r="G625" s="338"/>
      <c r="H625" s="338"/>
      <c r="I625" s="338"/>
      <c r="J625" s="338"/>
      <c r="K625" s="338"/>
    </row>
    <row r="626" spans="2:16" ht="13.5" customHeight="1">
      <c r="B626" s="339" t="s">
        <v>540</v>
      </c>
      <c r="C626" s="339"/>
      <c r="D626" s="339"/>
      <c r="E626" s="339"/>
      <c r="F626" s="339"/>
      <c r="H626" s="340">
        <v>6</v>
      </c>
      <c r="I626" s="340"/>
      <c r="K626" s="341">
        <v>10</v>
      </c>
      <c r="L626" s="341"/>
      <c r="M626" s="341"/>
      <c r="N626" s="341"/>
      <c r="O626" s="342">
        <v>19</v>
      </c>
      <c r="P626" s="342"/>
    </row>
    <row r="627" spans="2:16" ht="5.25" customHeight="1"/>
    <row r="629" spans="2:16" ht="2.25" customHeight="1"/>
    <row r="630" spans="2:16" ht="13.5" customHeight="1">
      <c r="B630" s="338" t="s">
        <v>541</v>
      </c>
      <c r="C630" s="338"/>
      <c r="D630" s="338"/>
      <c r="E630" s="338"/>
      <c r="F630" s="338"/>
      <c r="G630" s="338"/>
      <c r="H630" s="338"/>
      <c r="I630" s="338"/>
      <c r="J630" s="338"/>
      <c r="K630" s="338"/>
    </row>
    <row r="631" spans="2:16" ht="13.5" customHeight="1">
      <c r="B631" s="339" t="s">
        <v>542</v>
      </c>
      <c r="C631" s="339"/>
      <c r="D631" s="339"/>
      <c r="E631" s="339"/>
      <c r="F631" s="339"/>
      <c r="H631" s="340">
        <v>12</v>
      </c>
      <c r="I631" s="340"/>
      <c r="K631" s="341">
        <v>16</v>
      </c>
      <c r="L631" s="341"/>
      <c r="M631" s="341"/>
      <c r="N631" s="341"/>
      <c r="O631" s="342">
        <v>33</v>
      </c>
      <c r="P631" s="342"/>
    </row>
    <row r="632" spans="2:16" ht="5.25" customHeight="1"/>
    <row r="634" spans="2:16" ht="2.25" customHeight="1"/>
    <row r="635" spans="2:16" ht="13.5" customHeight="1">
      <c r="B635" s="338" t="s">
        <v>543</v>
      </c>
      <c r="C635" s="338"/>
      <c r="D635" s="338"/>
      <c r="E635" s="338"/>
      <c r="F635" s="338"/>
      <c r="G635" s="338"/>
      <c r="H635" s="338"/>
      <c r="I635" s="338"/>
      <c r="J635" s="338"/>
      <c r="K635" s="338"/>
    </row>
    <row r="636" spans="2:16" ht="13.5" customHeight="1">
      <c r="B636" s="339" t="s">
        <v>544</v>
      </c>
      <c r="C636" s="339"/>
      <c r="D636" s="339"/>
      <c r="E636" s="339"/>
      <c r="F636" s="339"/>
      <c r="H636" s="340">
        <v>12</v>
      </c>
      <c r="I636" s="340"/>
      <c r="K636" s="341">
        <v>10</v>
      </c>
      <c r="L636" s="341"/>
      <c r="M636" s="341"/>
      <c r="N636" s="341"/>
      <c r="O636" s="342">
        <v>23</v>
      </c>
      <c r="P636" s="342"/>
    </row>
    <row r="637" spans="2:16" ht="5.25" customHeight="1"/>
    <row r="639" spans="2:16" ht="2.25" customHeight="1"/>
    <row r="640" spans="2:16" ht="13.5" customHeight="1">
      <c r="B640" s="338" t="s">
        <v>545</v>
      </c>
      <c r="C640" s="338"/>
      <c r="D640" s="338"/>
      <c r="E640" s="338"/>
      <c r="F640" s="338"/>
      <c r="G640" s="338"/>
      <c r="H640" s="338"/>
      <c r="I640" s="338"/>
      <c r="J640" s="338"/>
      <c r="K640" s="338"/>
    </row>
    <row r="641" spans="2:16" ht="13.5" customHeight="1">
      <c r="B641" s="339" t="s">
        <v>546</v>
      </c>
      <c r="C641" s="339"/>
      <c r="D641" s="339"/>
      <c r="E641" s="339"/>
      <c r="F641" s="339"/>
      <c r="H641" s="340">
        <v>6</v>
      </c>
      <c r="I641" s="340"/>
      <c r="K641" s="341">
        <v>10</v>
      </c>
      <c r="L641" s="341"/>
      <c r="M641" s="341"/>
      <c r="N641" s="341"/>
      <c r="O641" s="342">
        <v>14</v>
      </c>
      <c r="P641" s="342"/>
    </row>
    <row r="642" spans="2:16" ht="5.25" customHeight="1"/>
    <row r="644" spans="2:16" ht="2.25" customHeight="1"/>
    <row r="645" spans="2:16" ht="13.5" customHeight="1">
      <c r="B645" s="338" t="s">
        <v>547</v>
      </c>
      <c r="C645" s="338"/>
      <c r="D645" s="338"/>
      <c r="E645" s="338"/>
      <c r="F645" s="338"/>
      <c r="G645" s="338"/>
      <c r="H645" s="338"/>
      <c r="I645" s="338"/>
      <c r="J645" s="338"/>
      <c r="K645" s="338"/>
    </row>
    <row r="646" spans="2:16" ht="13.5" customHeight="1">
      <c r="B646" s="339" t="s">
        <v>548</v>
      </c>
      <c r="C646" s="339"/>
      <c r="D646" s="339"/>
      <c r="E646" s="339"/>
      <c r="F646" s="339"/>
      <c r="H646" s="340">
        <v>6</v>
      </c>
      <c r="I646" s="340"/>
      <c r="K646" s="341">
        <v>5</v>
      </c>
      <c r="L646" s="341"/>
      <c r="M646" s="341"/>
      <c r="N646" s="341"/>
      <c r="O646" s="342">
        <v>8</v>
      </c>
      <c r="P646" s="342"/>
    </row>
    <row r="647" spans="2:16" ht="5.25" customHeight="1"/>
    <row r="649" spans="2:16" ht="2.25" customHeight="1"/>
    <row r="650" spans="2:16" ht="13.5" customHeight="1">
      <c r="B650" s="338" t="s">
        <v>549</v>
      </c>
      <c r="C650" s="338"/>
      <c r="D650" s="338"/>
      <c r="E650" s="338"/>
      <c r="F650" s="338"/>
      <c r="G650" s="338"/>
      <c r="H650" s="338"/>
      <c r="I650" s="338"/>
      <c r="J650" s="338"/>
      <c r="K650" s="338"/>
    </row>
    <row r="651" spans="2:16" ht="13.5" customHeight="1">
      <c r="B651" s="339" t="s">
        <v>550</v>
      </c>
      <c r="C651" s="339"/>
      <c r="D651" s="339"/>
      <c r="E651" s="339"/>
      <c r="F651" s="339"/>
      <c r="H651" s="340">
        <v>3</v>
      </c>
      <c r="I651" s="340"/>
      <c r="K651" s="341">
        <v>8</v>
      </c>
      <c r="L651" s="341"/>
      <c r="M651" s="341"/>
      <c r="N651" s="341"/>
      <c r="O651" s="342">
        <v>12</v>
      </c>
      <c r="P651" s="342"/>
    </row>
    <row r="652" spans="2:16" ht="5.25" customHeight="1"/>
    <row r="654" spans="2:16" ht="2.25" customHeight="1"/>
    <row r="655" spans="2:16" ht="13.5" customHeight="1">
      <c r="B655" s="338" t="s">
        <v>551</v>
      </c>
      <c r="C655" s="338"/>
      <c r="D655" s="338"/>
      <c r="E655" s="338"/>
      <c r="F655" s="338"/>
      <c r="G655" s="338"/>
      <c r="H655" s="338"/>
      <c r="I655" s="338"/>
      <c r="J655" s="338"/>
      <c r="K655" s="338"/>
    </row>
    <row r="656" spans="2:16" ht="13.5" customHeight="1">
      <c r="B656" s="339" t="s">
        <v>552</v>
      </c>
      <c r="C656" s="339"/>
      <c r="D656" s="339"/>
      <c r="E656" s="339"/>
      <c r="F656" s="339"/>
      <c r="H656" s="340">
        <v>3</v>
      </c>
      <c r="I656" s="340"/>
      <c r="K656" s="341">
        <v>14</v>
      </c>
      <c r="L656" s="341"/>
      <c r="M656" s="341"/>
      <c r="N656" s="341"/>
      <c r="O656" s="342">
        <v>17</v>
      </c>
      <c r="P656" s="342"/>
    </row>
    <row r="657" spans="2:16" ht="5.25" customHeight="1"/>
    <row r="659" spans="2:16" ht="2.25" customHeight="1"/>
    <row r="660" spans="2:16" ht="13.5" customHeight="1">
      <c r="B660" s="338" t="s">
        <v>553</v>
      </c>
      <c r="C660" s="338"/>
      <c r="D660" s="338"/>
      <c r="E660" s="338"/>
      <c r="F660" s="338"/>
      <c r="G660" s="338"/>
      <c r="H660" s="338"/>
      <c r="I660" s="338"/>
      <c r="J660" s="338"/>
      <c r="K660" s="338"/>
    </row>
    <row r="661" spans="2:16" ht="13.5" customHeight="1">
      <c r="B661" s="339" t="s">
        <v>554</v>
      </c>
      <c r="C661" s="339"/>
      <c r="D661" s="339"/>
      <c r="E661" s="339"/>
      <c r="F661" s="339"/>
      <c r="H661" s="340">
        <v>3</v>
      </c>
      <c r="I661" s="340"/>
      <c r="K661" s="341">
        <v>12</v>
      </c>
      <c r="L661" s="341"/>
      <c r="M661" s="341"/>
      <c r="N661" s="341"/>
      <c r="O661" s="342">
        <v>22</v>
      </c>
      <c r="P661" s="342"/>
    </row>
    <row r="662" spans="2:16" ht="5.25" customHeight="1"/>
    <row r="664" spans="2:16" ht="2.25" customHeight="1"/>
    <row r="665" spans="2:16" ht="13.5" customHeight="1">
      <c r="B665" s="338" t="s">
        <v>555</v>
      </c>
      <c r="C665" s="338"/>
      <c r="D665" s="338"/>
      <c r="E665" s="338"/>
      <c r="F665" s="338"/>
      <c r="G665" s="338"/>
      <c r="H665" s="338"/>
      <c r="I665" s="338"/>
      <c r="J665" s="338"/>
      <c r="K665" s="338"/>
    </row>
    <row r="666" spans="2:16" ht="13.5" customHeight="1">
      <c r="B666" s="339" t="s">
        <v>556</v>
      </c>
      <c r="C666" s="339"/>
      <c r="D666" s="339"/>
      <c r="E666" s="339"/>
      <c r="F666" s="339"/>
      <c r="H666" s="340">
        <v>12</v>
      </c>
      <c r="I666" s="340"/>
      <c r="K666" s="341">
        <v>10</v>
      </c>
      <c r="L666" s="341"/>
      <c r="M666" s="341"/>
      <c r="N666" s="341"/>
      <c r="O666" s="342">
        <v>12</v>
      </c>
      <c r="P666" s="342"/>
    </row>
    <row r="667" spans="2:16" ht="5.25" customHeight="1"/>
    <row r="669" spans="2:16" ht="2.25" customHeight="1"/>
    <row r="670" spans="2:16" ht="13.5" customHeight="1">
      <c r="B670" s="338" t="s">
        <v>557</v>
      </c>
      <c r="C670" s="338"/>
      <c r="D670" s="338"/>
      <c r="E670" s="338"/>
      <c r="F670" s="338"/>
      <c r="G670" s="338"/>
      <c r="H670" s="338"/>
      <c r="I670" s="338"/>
      <c r="J670" s="338"/>
      <c r="K670" s="338"/>
    </row>
    <row r="671" spans="2:16" ht="13.5" customHeight="1">
      <c r="B671" s="339" t="s">
        <v>558</v>
      </c>
      <c r="C671" s="339"/>
      <c r="D671" s="339"/>
      <c r="E671" s="339"/>
      <c r="F671" s="339"/>
      <c r="H671" s="340">
        <v>6</v>
      </c>
      <c r="I671" s="340"/>
      <c r="K671" s="341">
        <v>6</v>
      </c>
      <c r="L671" s="341"/>
      <c r="M671" s="341"/>
      <c r="N671" s="341"/>
      <c r="O671" s="342">
        <v>14</v>
      </c>
      <c r="P671" s="342"/>
    </row>
    <row r="672" spans="2:16" ht="5.25" customHeight="1"/>
    <row r="673" spans="2:17" ht="14.25" customHeight="1">
      <c r="B673" s="335" t="s">
        <v>559</v>
      </c>
      <c r="C673" s="335"/>
      <c r="D673" s="335"/>
      <c r="E673" s="335"/>
      <c r="F673" s="335"/>
      <c r="G673" s="335"/>
      <c r="H673" s="335"/>
      <c r="I673" s="335"/>
      <c r="J673" s="335"/>
      <c r="K673" s="335"/>
      <c r="L673" s="335"/>
      <c r="M673" s="335"/>
      <c r="N673" s="335"/>
      <c r="O673" s="335"/>
      <c r="P673" s="335"/>
      <c r="Q673" s="335"/>
    </row>
    <row r="674" spans="2:17" ht="2.25" customHeight="1"/>
    <row r="675" spans="2:17" ht="13.5" customHeight="1">
      <c r="B675" s="338" t="s">
        <v>345</v>
      </c>
      <c r="C675" s="338"/>
      <c r="D675" s="338"/>
      <c r="E675" s="338"/>
      <c r="F675" s="338"/>
      <c r="G675" s="338"/>
      <c r="H675" s="338"/>
      <c r="I675" s="338"/>
      <c r="J675" s="338"/>
      <c r="K675" s="338"/>
    </row>
    <row r="676" spans="2:17" ht="13.5" customHeight="1">
      <c r="B676" s="339" t="s">
        <v>560</v>
      </c>
      <c r="C676" s="339"/>
      <c r="D676" s="339"/>
      <c r="E676" s="339"/>
      <c r="F676" s="339"/>
      <c r="H676" s="340">
        <v>3</v>
      </c>
      <c r="I676" s="340"/>
      <c r="K676" s="341">
        <v>7</v>
      </c>
      <c r="L676" s="341"/>
      <c r="M676" s="341"/>
      <c r="N676" s="341"/>
      <c r="O676" s="342">
        <v>14</v>
      </c>
      <c r="P676" s="342"/>
    </row>
    <row r="677" spans="2:17" ht="5.25" customHeight="1"/>
    <row r="679" spans="2:17" ht="2.25" customHeight="1"/>
    <row r="680" spans="2:17" ht="13.5" customHeight="1">
      <c r="B680" s="338" t="s">
        <v>343</v>
      </c>
      <c r="C680" s="338"/>
      <c r="D680" s="338"/>
      <c r="E680" s="338"/>
      <c r="F680" s="338"/>
      <c r="G680" s="338"/>
      <c r="H680" s="338"/>
      <c r="I680" s="338"/>
      <c r="J680" s="338"/>
      <c r="K680" s="338"/>
    </row>
    <row r="681" spans="2:17" ht="13.5" customHeight="1">
      <c r="B681" s="339" t="s">
        <v>561</v>
      </c>
      <c r="C681" s="339"/>
      <c r="D681" s="339"/>
      <c r="E681" s="339"/>
      <c r="F681" s="339"/>
      <c r="H681" s="340">
        <v>3</v>
      </c>
      <c r="I681" s="340"/>
      <c r="K681" s="341">
        <v>8</v>
      </c>
      <c r="L681" s="341"/>
      <c r="M681" s="341"/>
      <c r="N681" s="341"/>
      <c r="O681" s="342">
        <v>23</v>
      </c>
      <c r="P681" s="342"/>
    </row>
    <row r="682" spans="2:17" ht="5.25" customHeight="1"/>
    <row r="684" spans="2:17" ht="2.25" customHeight="1"/>
    <row r="685" spans="2:17" ht="13.5" customHeight="1">
      <c r="B685" s="338" t="s">
        <v>349</v>
      </c>
      <c r="C685" s="338"/>
      <c r="D685" s="338"/>
      <c r="E685" s="338"/>
      <c r="F685" s="338"/>
      <c r="G685" s="338"/>
      <c r="H685" s="338"/>
      <c r="I685" s="338"/>
      <c r="J685" s="338"/>
      <c r="K685" s="338"/>
    </row>
    <row r="686" spans="2:17" ht="13.5" customHeight="1">
      <c r="B686" s="339" t="s">
        <v>562</v>
      </c>
      <c r="C686" s="339"/>
      <c r="D686" s="339"/>
      <c r="E686" s="339"/>
      <c r="F686" s="339"/>
      <c r="H686" s="340">
        <v>3</v>
      </c>
      <c r="I686" s="340"/>
      <c r="K686" s="341">
        <v>5</v>
      </c>
      <c r="L686" s="341"/>
      <c r="M686" s="341"/>
      <c r="N686" s="341"/>
      <c r="O686" s="342">
        <v>12</v>
      </c>
      <c r="P686" s="342"/>
    </row>
    <row r="687" spans="2:17" ht="5.25" customHeight="1"/>
    <row r="689" spans="2:16" ht="2.25" customHeight="1"/>
    <row r="690" spans="2:16" ht="13.5" customHeight="1">
      <c r="B690" s="338" t="s">
        <v>347</v>
      </c>
      <c r="C690" s="338"/>
      <c r="D690" s="338"/>
      <c r="E690" s="338"/>
      <c r="F690" s="338"/>
      <c r="G690" s="338"/>
      <c r="H690" s="338"/>
      <c r="I690" s="338"/>
      <c r="J690" s="338"/>
      <c r="K690" s="338"/>
    </row>
    <row r="691" spans="2:16" ht="13.5" customHeight="1">
      <c r="B691" s="339" t="s">
        <v>563</v>
      </c>
      <c r="C691" s="339"/>
      <c r="D691" s="339"/>
      <c r="E691" s="339"/>
      <c r="F691" s="339"/>
      <c r="H691" s="340">
        <v>3</v>
      </c>
      <c r="I691" s="340"/>
      <c r="K691" s="341">
        <v>6</v>
      </c>
      <c r="L691" s="341"/>
      <c r="M691" s="341"/>
      <c r="N691" s="341"/>
      <c r="O691" s="342">
        <v>11</v>
      </c>
      <c r="P691" s="342"/>
    </row>
    <row r="692" spans="2:16" ht="5.25" customHeight="1"/>
    <row r="694" spans="2:16" ht="2.25" customHeight="1"/>
    <row r="695" spans="2:16" ht="13.5" customHeight="1">
      <c r="B695" s="338" t="s">
        <v>398</v>
      </c>
      <c r="C695" s="338"/>
      <c r="D695" s="338"/>
      <c r="E695" s="338"/>
      <c r="F695" s="338"/>
      <c r="G695" s="338"/>
      <c r="H695" s="338"/>
      <c r="I695" s="338"/>
      <c r="J695" s="338"/>
      <c r="K695" s="338"/>
    </row>
    <row r="696" spans="2:16" ht="13.5" customHeight="1">
      <c r="B696" s="339" t="s">
        <v>564</v>
      </c>
      <c r="C696" s="339"/>
      <c r="D696" s="339"/>
      <c r="E696" s="339"/>
      <c r="F696" s="339"/>
      <c r="H696" s="340">
        <v>3</v>
      </c>
      <c r="I696" s="340"/>
      <c r="K696" s="341">
        <v>4</v>
      </c>
      <c r="L696" s="341"/>
      <c r="M696" s="341"/>
      <c r="N696" s="341"/>
      <c r="O696" s="342">
        <v>5</v>
      </c>
      <c r="P696" s="342"/>
    </row>
    <row r="697" spans="2:16" ht="5.25" customHeight="1"/>
    <row r="699" spans="2:16" ht="2.25" customHeight="1"/>
    <row r="700" spans="2:16" ht="13.5" customHeight="1">
      <c r="B700" s="338" t="s">
        <v>565</v>
      </c>
      <c r="C700" s="338"/>
      <c r="D700" s="338"/>
      <c r="E700" s="338"/>
      <c r="F700" s="338"/>
      <c r="G700" s="338"/>
      <c r="H700" s="338"/>
      <c r="I700" s="338"/>
      <c r="J700" s="338"/>
      <c r="K700" s="338"/>
    </row>
    <row r="701" spans="2:16" ht="13.5" customHeight="1">
      <c r="B701" s="339" t="s">
        <v>566</v>
      </c>
      <c r="C701" s="339"/>
      <c r="D701" s="339"/>
      <c r="E701" s="339"/>
      <c r="F701" s="339"/>
      <c r="H701" s="340">
        <v>6</v>
      </c>
      <c r="I701" s="340"/>
      <c r="K701" s="341">
        <v>7</v>
      </c>
      <c r="L701" s="341"/>
      <c r="M701" s="341"/>
      <c r="N701" s="341"/>
      <c r="O701" s="342">
        <v>7</v>
      </c>
      <c r="P701" s="342"/>
    </row>
    <row r="702" spans="2:16" ht="5.25" customHeight="1"/>
    <row r="704" spans="2:16" ht="2.25" customHeight="1"/>
    <row r="705" spans="2:16" ht="13.5" customHeight="1">
      <c r="B705" s="338" t="s">
        <v>567</v>
      </c>
      <c r="C705" s="338"/>
      <c r="D705" s="338"/>
      <c r="E705" s="338"/>
      <c r="F705" s="338"/>
      <c r="G705" s="338"/>
      <c r="H705" s="338"/>
      <c r="I705" s="338"/>
      <c r="J705" s="338"/>
      <c r="K705" s="338"/>
    </row>
    <row r="706" spans="2:16" ht="13.5" customHeight="1">
      <c r="B706" s="339" t="s">
        <v>568</v>
      </c>
      <c r="C706" s="339"/>
      <c r="D706" s="339"/>
      <c r="E706" s="339"/>
      <c r="F706" s="339"/>
      <c r="H706" s="340">
        <v>6</v>
      </c>
      <c r="I706" s="340"/>
      <c r="K706" s="341">
        <v>7</v>
      </c>
      <c r="L706" s="341"/>
      <c r="M706" s="341"/>
      <c r="N706" s="341"/>
      <c r="O706" s="342">
        <v>9</v>
      </c>
      <c r="P706" s="342"/>
    </row>
    <row r="707" spans="2:16" ht="5.25" customHeight="1"/>
    <row r="709" spans="2:16" ht="2.25" customHeight="1"/>
    <row r="710" spans="2:16" ht="13.5" customHeight="1">
      <c r="B710" s="338" t="s">
        <v>569</v>
      </c>
      <c r="C710" s="338"/>
      <c r="D710" s="338"/>
      <c r="E710" s="338"/>
      <c r="F710" s="338"/>
      <c r="G710" s="338"/>
      <c r="H710" s="338"/>
      <c r="I710" s="338"/>
      <c r="J710" s="338"/>
      <c r="K710" s="338"/>
    </row>
    <row r="711" spans="2:16" ht="13.5" customHeight="1">
      <c r="B711" s="339" t="s">
        <v>570</v>
      </c>
      <c r="C711" s="339"/>
      <c r="D711" s="339"/>
      <c r="E711" s="339"/>
      <c r="F711" s="339"/>
      <c r="H711" s="340">
        <v>3</v>
      </c>
      <c r="I711" s="340"/>
      <c r="K711" s="341">
        <v>10</v>
      </c>
      <c r="L711" s="341"/>
      <c r="M711" s="341"/>
      <c r="N711" s="341"/>
      <c r="O711" s="342">
        <v>20</v>
      </c>
      <c r="P711" s="342"/>
    </row>
    <row r="712" spans="2:16" ht="5.25" customHeight="1"/>
    <row r="714" spans="2:16" ht="2.25" customHeight="1"/>
    <row r="715" spans="2:16" ht="13.5" customHeight="1">
      <c r="B715" s="338" t="s">
        <v>493</v>
      </c>
      <c r="C715" s="338"/>
      <c r="D715" s="338"/>
      <c r="E715" s="338"/>
      <c r="F715" s="338"/>
      <c r="G715" s="338"/>
      <c r="H715" s="338"/>
      <c r="I715" s="338"/>
      <c r="J715" s="338"/>
      <c r="K715" s="338"/>
    </row>
    <row r="716" spans="2:16" ht="13.5" customHeight="1">
      <c r="B716" s="339" t="s">
        <v>571</v>
      </c>
      <c r="C716" s="339"/>
      <c r="D716" s="339"/>
      <c r="E716" s="339"/>
      <c r="F716" s="339"/>
      <c r="H716" s="340">
        <v>24</v>
      </c>
      <c r="I716" s="340"/>
      <c r="K716" s="341">
        <v>4</v>
      </c>
      <c r="L716" s="341"/>
      <c r="M716" s="341"/>
      <c r="N716" s="341"/>
      <c r="O716" s="342">
        <v>18</v>
      </c>
      <c r="P716" s="342"/>
    </row>
    <row r="717" spans="2:16" ht="5.25" customHeight="1"/>
    <row r="719" spans="2:16" ht="2.25" customHeight="1"/>
    <row r="720" spans="2:16" ht="13.5" customHeight="1">
      <c r="B720" s="338" t="s">
        <v>572</v>
      </c>
      <c r="C720" s="338"/>
      <c r="D720" s="338"/>
      <c r="E720" s="338"/>
      <c r="F720" s="338"/>
      <c r="G720" s="338"/>
      <c r="H720" s="338"/>
      <c r="I720" s="338"/>
      <c r="J720" s="338"/>
      <c r="K720" s="338"/>
    </row>
    <row r="721" spans="2:16" ht="13.5" customHeight="1">
      <c r="B721" s="339" t="s">
        <v>573</v>
      </c>
      <c r="C721" s="339"/>
      <c r="D721" s="339"/>
      <c r="E721" s="339"/>
      <c r="F721" s="339"/>
      <c r="H721" s="340">
        <v>6</v>
      </c>
      <c r="I721" s="340"/>
      <c r="K721" s="341">
        <v>12</v>
      </c>
      <c r="L721" s="341"/>
      <c r="M721" s="341"/>
      <c r="N721" s="341"/>
      <c r="O721" s="342">
        <v>38</v>
      </c>
      <c r="P721" s="342"/>
    </row>
    <row r="722" spans="2:16" ht="5.25" customHeight="1"/>
    <row r="724" spans="2:16" ht="2.25" customHeight="1"/>
    <row r="725" spans="2:16" ht="13.5" customHeight="1">
      <c r="B725" s="338" t="s">
        <v>574</v>
      </c>
      <c r="C725" s="338"/>
      <c r="D725" s="338"/>
      <c r="E725" s="338"/>
      <c r="F725" s="338"/>
      <c r="G725" s="338"/>
      <c r="H725" s="338"/>
      <c r="I725" s="338"/>
      <c r="J725" s="338"/>
      <c r="K725" s="338"/>
    </row>
    <row r="726" spans="2:16" ht="13.5" customHeight="1">
      <c r="B726" s="339" t="s">
        <v>575</v>
      </c>
      <c r="C726" s="339"/>
      <c r="D726" s="339"/>
      <c r="E726" s="339"/>
      <c r="F726" s="339"/>
      <c r="H726" s="340">
        <v>3</v>
      </c>
      <c r="I726" s="340"/>
      <c r="K726" s="341">
        <v>9</v>
      </c>
      <c r="L726" s="341"/>
      <c r="M726" s="341"/>
      <c r="N726" s="341"/>
      <c r="O726" s="342">
        <v>11</v>
      </c>
      <c r="P726" s="342"/>
    </row>
    <row r="727" spans="2:16" ht="5.25" customHeight="1"/>
    <row r="729" spans="2:16" ht="2.25" customHeight="1"/>
    <row r="730" spans="2:16" ht="13.5" customHeight="1">
      <c r="B730" s="338" t="s">
        <v>495</v>
      </c>
      <c r="C730" s="338"/>
      <c r="D730" s="338"/>
      <c r="E730" s="338"/>
      <c r="F730" s="338"/>
      <c r="G730" s="338"/>
      <c r="H730" s="338"/>
      <c r="I730" s="338"/>
      <c r="J730" s="338"/>
      <c r="K730" s="338"/>
    </row>
    <row r="731" spans="2:16" ht="13.5" customHeight="1">
      <c r="B731" s="339" t="s">
        <v>576</v>
      </c>
      <c r="C731" s="339"/>
      <c r="D731" s="339"/>
      <c r="E731" s="339"/>
      <c r="F731" s="339"/>
      <c r="H731" s="340">
        <v>18</v>
      </c>
      <c r="I731" s="340"/>
      <c r="K731" s="341">
        <v>1</v>
      </c>
      <c r="L731" s="341"/>
      <c r="M731" s="341"/>
      <c r="N731" s="341"/>
      <c r="O731" s="342">
        <v>47</v>
      </c>
      <c r="P731" s="342"/>
    </row>
    <row r="732" spans="2:16" ht="5.25" customHeight="1"/>
    <row r="734" spans="2:16" ht="2.25" customHeight="1"/>
    <row r="735" spans="2:16" ht="13.5" customHeight="1">
      <c r="B735" s="338" t="s">
        <v>577</v>
      </c>
      <c r="C735" s="338"/>
      <c r="D735" s="338"/>
      <c r="E735" s="338"/>
      <c r="F735" s="338"/>
      <c r="G735" s="338"/>
      <c r="H735" s="338"/>
      <c r="I735" s="338"/>
      <c r="J735" s="338"/>
      <c r="K735" s="338"/>
    </row>
    <row r="736" spans="2:16" ht="13.5" customHeight="1">
      <c r="B736" s="339" t="s">
        <v>578</v>
      </c>
      <c r="C736" s="339"/>
      <c r="D736" s="339"/>
      <c r="E736" s="339"/>
      <c r="F736" s="339"/>
      <c r="H736" s="340">
        <v>12</v>
      </c>
      <c r="I736" s="340"/>
      <c r="K736" s="341">
        <v>4</v>
      </c>
      <c r="L736" s="341"/>
      <c r="M736" s="341"/>
      <c r="N736" s="341"/>
      <c r="O736" s="342">
        <v>14</v>
      </c>
      <c r="P736" s="342"/>
    </row>
    <row r="737" spans="2:16" ht="5.25" customHeight="1"/>
    <row r="739" spans="2:16" ht="2.25" customHeight="1"/>
    <row r="740" spans="2:16" ht="13.5" customHeight="1">
      <c r="B740" s="338" t="s">
        <v>579</v>
      </c>
      <c r="C740" s="338"/>
      <c r="D740" s="338"/>
      <c r="E740" s="338"/>
      <c r="F740" s="338"/>
      <c r="G740" s="338"/>
      <c r="H740" s="338"/>
      <c r="I740" s="338"/>
      <c r="J740" s="338"/>
      <c r="K740" s="338"/>
    </row>
    <row r="741" spans="2:16" ht="13.5" customHeight="1">
      <c r="B741" s="339" t="s">
        <v>580</v>
      </c>
      <c r="C741" s="339"/>
      <c r="D741" s="339"/>
      <c r="E741" s="339"/>
      <c r="F741" s="339"/>
      <c r="H741" s="340">
        <v>6</v>
      </c>
      <c r="I741" s="340"/>
      <c r="K741" s="341">
        <v>6</v>
      </c>
      <c r="L741" s="341"/>
      <c r="M741" s="341"/>
      <c r="N741" s="341"/>
      <c r="O741" s="342">
        <v>20</v>
      </c>
      <c r="P741" s="342"/>
    </row>
    <row r="742" spans="2:16" ht="5.25" customHeight="1"/>
    <row r="744" spans="2:16" ht="2.25" customHeight="1"/>
    <row r="745" spans="2:16" ht="13.5" customHeight="1">
      <c r="B745" s="338" t="s">
        <v>581</v>
      </c>
      <c r="C745" s="338"/>
      <c r="D745" s="338"/>
      <c r="E745" s="338"/>
      <c r="F745" s="338"/>
      <c r="G745" s="338"/>
      <c r="H745" s="338"/>
      <c r="I745" s="338"/>
      <c r="J745" s="338"/>
      <c r="K745" s="338"/>
    </row>
    <row r="746" spans="2:16" ht="13.5" customHeight="1">
      <c r="B746" s="339" t="s">
        <v>582</v>
      </c>
      <c r="C746" s="339"/>
      <c r="D746" s="339"/>
      <c r="E746" s="339"/>
      <c r="F746" s="339"/>
      <c r="H746" s="340">
        <v>4</v>
      </c>
      <c r="I746" s="340"/>
      <c r="K746" s="341">
        <v>12</v>
      </c>
      <c r="L746" s="341"/>
      <c r="M746" s="341"/>
      <c r="N746" s="341"/>
      <c r="O746" s="342">
        <v>13</v>
      </c>
      <c r="P746" s="342"/>
    </row>
    <row r="747" spans="2:16" ht="5.25" customHeight="1"/>
    <row r="749" spans="2:16" ht="2.25" customHeight="1"/>
    <row r="750" spans="2:16" ht="13.5" customHeight="1">
      <c r="B750" s="338" t="s">
        <v>583</v>
      </c>
      <c r="C750" s="338"/>
      <c r="D750" s="338"/>
      <c r="E750" s="338"/>
      <c r="F750" s="338"/>
      <c r="G750" s="338"/>
      <c r="H750" s="338"/>
      <c r="I750" s="338"/>
      <c r="J750" s="338"/>
      <c r="K750" s="338"/>
    </row>
    <row r="751" spans="2:16" ht="13.5" customHeight="1">
      <c r="B751" s="339" t="s">
        <v>584</v>
      </c>
      <c r="C751" s="339"/>
      <c r="D751" s="339"/>
      <c r="E751" s="339"/>
      <c r="F751" s="339"/>
      <c r="H751" s="340">
        <v>6</v>
      </c>
      <c r="I751" s="340"/>
      <c r="K751" s="341">
        <v>10</v>
      </c>
      <c r="L751" s="341"/>
      <c r="M751" s="341"/>
      <c r="N751" s="341"/>
      <c r="O751" s="342">
        <v>11</v>
      </c>
      <c r="P751" s="342"/>
    </row>
    <row r="752" spans="2:16" ht="5.25" customHeight="1"/>
    <row r="754" spans="2:16" ht="2.25" customHeight="1"/>
    <row r="755" spans="2:16" ht="13.5" customHeight="1">
      <c r="B755" s="338" t="s">
        <v>585</v>
      </c>
      <c r="C755" s="338"/>
      <c r="D755" s="338"/>
      <c r="E755" s="338"/>
      <c r="F755" s="338"/>
      <c r="G755" s="338"/>
      <c r="H755" s="338"/>
      <c r="I755" s="338"/>
      <c r="J755" s="338"/>
      <c r="K755" s="338"/>
    </row>
    <row r="756" spans="2:16" ht="13.5" customHeight="1">
      <c r="B756" s="339" t="s">
        <v>586</v>
      </c>
      <c r="C756" s="339"/>
      <c r="D756" s="339"/>
      <c r="E756" s="339"/>
      <c r="F756" s="339"/>
      <c r="H756" s="340">
        <v>5</v>
      </c>
      <c r="I756" s="340"/>
      <c r="K756" s="341">
        <v>2</v>
      </c>
      <c r="L756" s="341"/>
      <c r="M756" s="341"/>
      <c r="N756" s="341"/>
      <c r="O756" s="342">
        <v>3</v>
      </c>
      <c r="P756" s="342"/>
    </row>
    <row r="757" spans="2:16" ht="5.25" customHeight="1"/>
    <row r="759" spans="2:16" ht="2.25" customHeight="1"/>
    <row r="760" spans="2:16" ht="13.5" customHeight="1">
      <c r="B760" s="338" t="s">
        <v>587</v>
      </c>
      <c r="C760" s="338"/>
      <c r="D760" s="338"/>
      <c r="E760" s="338"/>
      <c r="F760" s="338"/>
      <c r="G760" s="338"/>
      <c r="H760" s="338"/>
      <c r="I760" s="338"/>
      <c r="J760" s="338"/>
      <c r="K760" s="338"/>
    </row>
    <row r="761" spans="2:16" ht="13.5" customHeight="1">
      <c r="B761" s="339" t="s">
        <v>588</v>
      </c>
      <c r="C761" s="339"/>
      <c r="D761" s="339"/>
      <c r="E761" s="339"/>
      <c r="F761" s="339"/>
      <c r="H761" s="340">
        <v>3</v>
      </c>
      <c r="I761" s="340"/>
      <c r="K761" s="341">
        <v>9</v>
      </c>
      <c r="L761" s="341"/>
      <c r="M761" s="341"/>
      <c r="N761" s="341"/>
      <c r="O761" s="342">
        <v>18</v>
      </c>
      <c r="P761" s="342"/>
    </row>
    <row r="762" spans="2:16" ht="5.25" customHeight="1"/>
    <row r="764" spans="2:16" ht="2.25" customHeight="1"/>
    <row r="765" spans="2:16" ht="13.5" customHeight="1">
      <c r="B765" s="338" t="s">
        <v>589</v>
      </c>
      <c r="C765" s="338"/>
      <c r="D765" s="338"/>
      <c r="E765" s="338"/>
      <c r="F765" s="338"/>
      <c r="G765" s="338"/>
      <c r="H765" s="338"/>
      <c r="I765" s="338"/>
      <c r="J765" s="338"/>
      <c r="K765" s="338"/>
    </row>
    <row r="766" spans="2:16" ht="13.5" customHeight="1">
      <c r="B766" s="339" t="s">
        <v>590</v>
      </c>
      <c r="C766" s="339"/>
      <c r="D766" s="339"/>
      <c r="E766" s="339"/>
      <c r="F766" s="339"/>
      <c r="H766" s="340">
        <v>4</v>
      </c>
      <c r="I766" s="340"/>
      <c r="K766" s="341">
        <v>17</v>
      </c>
      <c r="L766" s="341"/>
      <c r="M766" s="341"/>
      <c r="N766" s="341"/>
      <c r="O766" s="342">
        <v>29</v>
      </c>
      <c r="P766" s="342"/>
    </row>
    <row r="767" spans="2:16" ht="5.25" customHeight="1"/>
    <row r="769" spans="2:16" ht="2.25" customHeight="1"/>
    <row r="770" spans="2:16" ht="13.5" customHeight="1">
      <c r="B770" s="338" t="s">
        <v>591</v>
      </c>
      <c r="C770" s="338"/>
      <c r="D770" s="338"/>
      <c r="E770" s="338"/>
      <c r="F770" s="338"/>
      <c r="G770" s="338"/>
      <c r="H770" s="338"/>
      <c r="I770" s="338"/>
      <c r="J770" s="338"/>
      <c r="K770" s="338"/>
    </row>
    <row r="771" spans="2:16" ht="13.5" customHeight="1">
      <c r="B771" s="339" t="s">
        <v>592</v>
      </c>
      <c r="C771" s="339"/>
      <c r="D771" s="339"/>
      <c r="E771" s="339"/>
      <c r="F771" s="339"/>
      <c r="H771" s="340">
        <v>3</v>
      </c>
      <c r="I771" s="340"/>
      <c r="K771" s="341">
        <v>14</v>
      </c>
      <c r="L771" s="341"/>
      <c r="M771" s="341"/>
      <c r="N771" s="341"/>
      <c r="O771" s="342">
        <v>15</v>
      </c>
      <c r="P771" s="342"/>
    </row>
    <row r="772" spans="2:16" ht="5.25" customHeight="1"/>
    <row r="774" spans="2:16" ht="2.25" customHeight="1"/>
    <row r="775" spans="2:16" ht="13.5" customHeight="1">
      <c r="B775" s="338" t="s">
        <v>593</v>
      </c>
      <c r="C775" s="338"/>
      <c r="D775" s="338"/>
      <c r="E775" s="338"/>
      <c r="F775" s="338"/>
      <c r="G775" s="338"/>
      <c r="H775" s="338"/>
      <c r="I775" s="338"/>
      <c r="J775" s="338"/>
      <c r="K775" s="338"/>
    </row>
    <row r="776" spans="2:16" ht="13.5" customHeight="1">
      <c r="B776" s="339" t="s">
        <v>594</v>
      </c>
      <c r="C776" s="339"/>
      <c r="D776" s="339"/>
      <c r="E776" s="339"/>
      <c r="F776" s="339"/>
      <c r="H776" s="340">
        <v>3</v>
      </c>
      <c r="I776" s="340"/>
      <c r="K776" s="341">
        <v>8</v>
      </c>
      <c r="L776" s="341"/>
      <c r="M776" s="341"/>
      <c r="N776" s="341"/>
      <c r="O776" s="342">
        <v>21</v>
      </c>
      <c r="P776" s="342"/>
    </row>
    <row r="777" spans="2:16" ht="5.25" customHeight="1"/>
    <row r="779" spans="2:16" ht="2.25" customHeight="1"/>
    <row r="780" spans="2:16" ht="13.5" customHeight="1">
      <c r="B780" s="338" t="s">
        <v>595</v>
      </c>
      <c r="C780" s="338"/>
      <c r="D780" s="338"/>
      <c r="E780" s="338"/>
      <c r="F780" s="338"/>
      <c r="G780" s="338"/>
      <c r="H780" s="338"/>
      <c r="I780" s="338"/>
      <c r="J780" s="338"/>
      <c r="K780" s="338"/>
    </row>
    <row r="781" spans="2:16" ht="13.5" customHeight="1">
      <c r="B781" s="339" t="s">
        <v>596</v>
      </c>
      <c r="C781" s="339"/>
      <c r="D781" s="339"/>
      <c r="E781" s="339"/>
      <c r="F781" s="339"/>
      <c r="H781" s="340">
        <v>6</v>
      </c>
      <c r="I781" s="340"/>
      <c r="K781" s="341">
        <v>9</v>
      </c>
      <c r="L781" s="341"/>
      <c r="M781" s="341"/>
      <c r="N781" s="341"/>
      <c r="O781" s="342">
        <v>24</v>
      </c>
      <c r="P781" s="342"/>
    </row>
    <row r="782" spans="2:16" ht="5.25" customHeight="1"/>
    <row r="784" spans="2:16" ht="2.25" customHeight="1"/>
    <row r="785" spans="2:16" ht="13.5" customHeight="1">
      <c r="B785" s="338" t="s">
        <v>597</v>
      </c>
      <c r="C785" s="338"/>
      <c r="D785" s="338"/>
      <c r="E785" s="338"/>
      <c r="F785" s="338"/>
      <c r="G785" s="338"/>
      <c r="H785" s="338"/>
      <c r="I785" s="338"/>
      <c r="J785" s="338"/>
      <c r="K785" s="338"/>
    </row>
    <row r="786" spans="2:16" ht="13.5" customHeight="1">
      <c r="B786" s="339" t="s">
        <v>598</v>
      </c>
      <c r="C786" s="339"/>
      <c r="D786" s="339"/>
      <c r="E786" s="339"/>
      <c r="F786" s="339"/>
      <c r="H786" s="340">
        <v>3</v>
      </c>
      <c r="I786" s="340"/>
      <c r="K786" s="341">
        <v>9</v>
      </c>
      <c r="L786" s="341"/>
      <c r="M786" s="341"/>
      <c r="N786" s="341"/>
      <c r="O786" s="342">
        <v>15</v>
      </c>
      <c r="P786" s="342"/>
    </row>
    <row r="787" spans="2:16" ht="5.25" customHeight="1"/>
    <row r="789" spans="2:16" ht="2.25" customHeight="1"/>
    <row r="790" spans="2:16" ht="13.5" customHeight="1">
      <c r="B790" s="338" t="s">
        <v>599</v>
      </c>
      <c r="C790" s="338"/>
      <c r="D790" s="338"/>
      <c r="E790" s="338"/>
      <c r="F790" s="338"/>
      <c r="G790" s="338"/>
      <c r="H790" s="338"/>
      <c r="I790" s="338"/>
      <c r="J790" s="338"/>
      <c r="K790" s="338"/>
    </row>
    <row r="791" spans="2:16" ht="13.5" customHeight="1">
      <c r="B791" s="339" t="s">
        <v>600</v>
      </c>
      <c r="C791" s="339"/>
      <c r="D791" s="339"/>
      <c r="E791" s="339"/>
      <c r="F791" s="339"/>
      <c r="H791" s="340">
        <v>3</v>
      </c>
      <c r="I791" s="340"/>
      <c r="K791" s="341">
        <v>7</v>
      </c>
      <c r="L791" s="341"/>
      <c r="M791" s="341"/>
      <c r="N791" s="341"/>
      <c r="O791" s="342">
        <v>9</v>
      </c>
      <c r="P791" s="342"/>
    </row>
    <row r="792" spans="2:16" ht="5.25" customHeight="1"/>
    <row r="794" spans="2:16" ht="2.25" customHeight="1"/>
    <row r="795" spans="2:16" ht="13.5" customHeight="1">
      <c r="B795" s="338" t="s">
        <v>601</v>
      </c>
      <c r="C795" s="338"/>
      <c r="D795" s="338"/>
      <c r="E795" s="338"/>
      <c r="F795" s="338"/>
      <c r="G795" s="338"/>
      <c r="H795" s="338"/>
      <c r="I795" s="338"/>
      <c r="J795" s="338"/>
      <c r="K795" s="338"/>
    </row>
    <row r="796" spans="2:16" ht="13.5" customHeight="1">
      <c r="B796" s="339" t="s">
        <v>602</v>
      </c>
      <c r="C796" s="339"/>
      <c r="D796" s="339"/>
      <c r="E796" s="339"/>
      <c r="F796" s="339"/>
      <c r="H796" s="340">
        <v>3</v>
      </c>
      <c r="I796" s="340"/>
      <c r="K796" s="341">
        <v>5</v>
      </c>
      <c r="L796" s="341"/>
      <c r="M796" s="341"/>
      <c r="N796" s="341"/>
      <c r="O796" s="342">
        <v>6</v>
      </c>
      <c r="P796" s="342"/>
    </row>
    <row r="797" spans="2:16" ht="5.25" customHeight="1"/>
    <row r="799" spans="2:16" ht="2.25" customHeight="1"/>
    <row r="800" spans="2:16" ht="13.5" customHeight="1">
      <c r="B800" s="338" t="s">
        <v>603</v>
      </c>
      <c r="C800" s="338"/>
      <c r="D800" s="338"/>
      <c r="E800" s="338"/>
      <c r="F800" s="338"/>
      <c r="G800" s="338"/>
      <c r="H800" s="338"/>
      <c r="I800" s="338"/>
      <c r="J800" s="338"/>
      <c r="K800" s="338"/>
    </row>
    <row r="801" spans="2:16" ht="13.5" customHeight="1">
      <c r="B801" s="339" t="s">
        <v>604</v>
      </c>
      <c r="C801" s="339"/>
      <c r="D801" s="339"/>
      <c r="E801" s="339"/>
      <c r="F801" s="339"/>
      <c r="H801" s="340">
        <v>3.5</v>
      </c>
      <c r="I801" s="340"/>
      <c r="K801" s="341">
        <v>5</v>
      </c>
      <c r="L801" s="341"/>
      <c r="M801" s="341"/>
      <c r="N801" s="341"/>
      <c r="O801" s="342">
        <v>6</v>
      </c>
      <c r="P801" s="342"/>
    </row>
    <row r="802" spans="2:16" ht="5.25" customHeight="1"/>
    <row r="804" spans="2:16" ht="2.25" customHeight="1"/>
    <row r="805" spans="2:16" ht="13.5" customHeight="1">
      <c r="B805" s="338" t="s">
        <v>605</v>
      </c>
      <c r="C805" s="338"/>
      <c r="D805" s="338"/>
      <c r="E805" s="338"/>
      <c r="F805" s="338"/>
      <c r="G805" s="338"/>
      <c r="H805" s="338"/>
      <c r="I805" s="338"/>
      <c r="J805" s="338"/>
      <c r="K805" s="338"/>
    </row>
    <row r="806" spans="2:16" ht="13.5" customHeight="1">
      <c r="B806" s="339" t="s">
        <v>606</v>
      </c>
      <c r="C806" s="339"/>
      <c r="D806" s="339"/>
      <c r="E806" s="339"/>
      <c r="F806" s="339"/>
      <c r="H806" s="340">
        <v>3</v>
      </c>
      <c r="I806" s="340"/>
      <c r="K806" s="341">
        <v>3</v>
      </c>
      <c r="L806" s="341"/>
      <c r="M806" s="341"/>
      <c r="N806" s="341"/>
      <c r="O806" s="342">
        <v>3</v>
      </c>
      <c r="P806" s="342"/>
    </row>
    <row r="807" spans="2:16" ht="5.25" customHeight="1"/>
    <row r="809" spans="2:16" ht="2.25" customHeight="1"/>
    <row r="810" spans="2:16" ht="13.5" customHeight="1">
      <c r="B810" s="338" t="s">
        <v>589</v>
      </c>
      <c r="C810" s="338"/>
      <c r="D810" s="338"/>
      <c r="E810" s="338"/>
      <c r="F810" s="338"/>
      <c r="G810" s="338"/>
      <c r="H810" s="338"/>
      <c r="I810" s="338"/>
      <c r="J810" s="338"/>
      <c r="K810" s="338"/>
    </row>
    <row r="811" spans="2:16" ht="13.5" customHeight="1">
      <c r="B811" s="339" t="s">
        <v>607</v>
      </c>
      <c r="C811" s="339"/>
      <c r="D811" s="339"/>
      <c r="E811" s="339"/>
      <c r="F811" s="339"/>
      <c r="H811" s="340">
        <v>4</v>
      </c>
      <c r="I811" s="340"/>
      <c r="K811" s="341">
        <v>2</v>
      </c>
      <c r="L811" s="341"/>
      <c r="M811" s="341"/>
      <c r="N811" s="341"/>
      <c r="O811" s="342">
        <v>4</v>
      </c>
      <c r="P811" s="342"/>
    </row>
    <row r="812" spans="2:16" ht="5.25" customHeight="1"/>
    <row r="814" spans="2:16" ht="2.25" customHeight="1"/>
    <row r="815" spans="2:16" ht="13.5" customHeight="1">
      <c r="B815" s="338" t="s">
        <v>608</v>
      </c>
      <c r="C815" s="338"/>
      <c r="D815" s="338"/>
      <c r="E815" s="338"/>
      <c r="F815" s="338"/>
      <c r="G815" s="338"/>
      <c r="H815" s="338"/>
      <c r="I815" s="338"/>
      <c r="J815" s="338"/>
      <c r="K815" s="338"/>
    </row>
    <row r="816" spans="2:16" ht="13.5" customHeight="1">
      <c r="B816" s="339" t="s">
        <v>609</v>
      </c>
      <c r="C816" s="339"/>
      <c r="D816" s="339"/>
      <c r="E816" s="339"/>
      <c r="F816" s="339"/>
      <c r="H816" s="340">
        <v>3</v>
      </c>
      <c r="I816" s="340"/>
      <c r="K816" s="341">
        <v>5</v>
      </c>
      <c r="L816" s="341"/>
      <c r="M816" s="341"/>
      <c r="N816" s="341"/>
      <c r="O816" s="342">
        <v>5</v>
      </c>
      <c r="P816" s="342"/>
    </row>
    <row r="817" spans="2:16" ht="5.25" customHeight="1"/>
    <row r="819" spans="2:16" ht="2.25" customHeight="1"/>
    <row r="820" spans="2:16" ht="13.5" customHeight="1">
      <c r="B820" s="338" t="s">
        <v>587</v>
      </c>
      <c r="C820" s="338"/>
      <c r="D820" s="338"/>
      <c r="E820" s="338"/>
      <c r="F820" s="338"/>
      <c r="G820" s="338"/>
      <c r="H820" s="338"/>
      <c r="I820" s="338"/>
      <c r="J820" s="338"/>
      <c r="K820" s="338"/>
    </row>
    <row r="821" spans="2:16" ht="13.5" customHeight="1">
      <c r="B821" s="339" t="s">
        <v>610</v>
      </c>
      <c r="C821" s="339"/>
      <c r="D821" s="339"/>
      <c r="E821" s="339"/>
      <c r="F821" s="339"/>
      <c r="H821" s="340">
        <v>3</v>
      </c>
      <c r="I821" s="340"/>
      <c r="K821" s="341">
        <v>11</v>
      </c>
      <c r="L821" s="341"/>
      <c r="M821" s="341"/>
      <c r="N821" s="341"/>
      <c r="O821" s="342">
        <v>20</v>
      </c>
      <c r="P821" s="342"/>
    </row>
    <row r="822" spans="2:16" ht="5.25" customHeight="1"/>
    <row r="824" spans="2:16" ht="2.25" customHeight="1"/>
    <row r="825" spans="2:16" ht="13.5" customHeight="1">
      <c r="B825" s="338" t="s">
        <v>611</v>
      </c>
      <c r="C825" s="338"/>
      <c r="D825" s="338"/>
      <c r="E825" s="338"/>
      <c r="F825" s="338"/>
      <c r="G825" s="338"/>
      <c r="H825" s="338"/>
      <c r="I825" s="338"/>
      <c r="J825" s="338"/>
      <c r="K825" s="338"/>
    </row>
    <row r="826" spans="2:16" ht="13.5" customHeight="1">
      <c r="B826" s="339" t="s">
        <v>612</v>
      </c>
      <c r="C826" s="339"/>
      <c r="D826" s="339"/>
      <c r="E826" s="339"/>
      <c r="F826" s="339"/>
      <c r="H826" s="340">
        <v>3</v>
      </c>
      <c r="I826" s="340"/>
      <c r="K826" s="341">
        <v>3</v>
      </c>
      <c r="L826" s="341"/>
      <c r="M826" s="341"/>
      <c r="N826" s="341"/>
      <c r="O826" s="342">
        <v>3</v>
      </c>
      <c r="P826" s="342"/>
    </row>
    <row r="827" spans="2:16" ht="5.25" customHeight="1"/>
    <row r="829" spans="2:16" ht="2.25" customHeight="1"/>
    <row r="830" spans="2:16" ht="13.5" customHeight="1">
      <c r="B830" s="338" t="s">
        <v>613</v>
      </c>
      <c r="C830" s="338"/>
      <c r="D830" s="338"/>
      <c r="E830" s="338"/>
      <c r="F830" s="338"/>
      <c r="G830" s="338"/>
      <c r="H830" s="338"/>
      <c r="I830" s="338"/>
      <c r="J830" s="338"/>
      <c r="K830" s="338"/>
    </row>
    <row r="831" spans="2:16" ht="13.5" customHeight="1">
      <c r="B831" s="339" t="s">
        <v>614</v>
      </c>
      <c r="C831" s="339"/>
      <c r="D831" s="339"/>
      <c r="E831" s="339"/>
      <c r="F831" s="339"/>
      <c r="H831" s="340">
        <v>2.5</v>
      </c>
      <c r="I831" s="340"/>
      <c r="K831" s="341">
        <v>3</v>
      </c>
      <c r="L831" s="341"/>
      <c r="M831" s="341"/>
      <c r="N831" s="341"/>
      <c r="O831" s="342">
        <v>4</v>
      </c>
      <c r="P831" s="342"/>
    </row>
    <row r="832" spans="2:16" ht="5.25" customHeight="1"/>
    <row r="834" spans="2:16" ht="2.25" customHeight="1"/>
    <row r="835" spans="2:16" ht="13.5" customHeight="1">
      <c r="B835" s="338" t="s">
        <v>615</v>
      </c>
      <c r="C835" s="338"/>
      <c r="D835" s="338"/>
      <c r="E835" s="338"/>
      <c r="F835" s="338"/>
      <c r="G835" s="338"/>
      <c r="H835" s="338"/>
      <c r="I835" s="338"/>
      <c r="J835" s="338"/>
      <c r="K835" s="338"/>
    </row>
    <row r="836" spans="2:16" ht="13.5" customHeight="1">
      <c r="B836" s="339" t="s">
        <v>616</v>
      </c>
      <c r="C836" s="339"/>
      <c r="D836" s="339"/>
      <c r="E836" s="339"/>
      <c r="F836" s="339"/>
      <c r="H836" s="340">
        <v>6</v>
      </c>
      <c r="I836" s="340"/>
      <c r="K836" s="341">
        <v>16</v>
      </c>
      <c r="L836" s="341"/>
      <c r="M836" s="341"/>
      <c r="N836" s="341"/>
      <c r="O836" s="342">
        <v>47</v>
      </c>
      <c r="P836" s="342"/>
    </row>
    <row r="837" spans="2:16" ht="5.25" customHeight="1"/>
    <row r="839" spans="2:16" ht="2.25" customHeight="1"/>
    <row r="840" spans="2:16" ht="13.5" customHeight="1">
      <c r="B840" s="338" t="s">
        <v>495</v>
      </c>
      <c r="C840" s="338"/>
      <c r="D840" s="338"/>
      <c r="E840" s="338"/>
      <c r="F840" s="338"/>
      <c r="G840" s="338"/>
      <c r="H840" s="338"/>
      <c r="I840" s="338"/>
      <c r="J840" s="338"/>
      <c r="K840" s="338"/>
    </row>
    <row r="841" spans="2:16" ht="13.5" customHeight="1">
      <c r="B841" s="339" t="s">
        <v>617</v>
      </c>
      <c r="C841" s="339"/>
      <c r="D841" s="339"/>
      <c r="E841" s="339"/>
      <c r="F841" s="339"/>
      <c r="H841" s="340">
        <v>18</v>
      </c>
      <c r="I841" s="340"/>
      <c r="K841" s="341">
        <v>5</v>
      </c>
      <c r="L841" s="341"/>
      <c r="M841" s="341"/>
      <c r="N841" s="341"/>
      <c r="O841" s="342">
        <v>12</v>
      </c>
      <c r="P841" s="342"/>
    </row>
    <row r="842" spans="2:16" ht="5.25" customHeight="1"/>
    <row r="844" spans="2:16" ht="2.25" customHeight="1"/>
    <row r="845" spans="2:16" ht="13.5" customHeight="1">
      <c r="B845" s="338" t="s">
        <v>618</v>
      </c>
      <c r="C845" s="338"/>
      <c r="D845" s="338"/>
      <c r="E845" s="338"/>
      <c r="F845" s="338"/>
      <c r="G845" s="338"/>
      <c r="H845" s="338"/>
      <c r="I845" s="338"/>
      <c r="J845" s="338"/>
      <c r="K845" s="338"/>
    </row>
    <row r="846" spans="2:16" ht="13.5" customHeight="1">
      <c r="B846" s="339" t="s">
        <v>619</v>
      </c>
      <c r="C846" s="339"/>
      <c r="D846" s="339"/>
      <c r="E846" s="339"/>
      <c r="F846" s="339"/>
      <c r="H846" s="340">
        <v>3</v>
      </c>
      <c r="I846" s="340"/>
      <c r="K846" s="341">
        <v>7</v>
      </c>
      <c r="L846" s="341"/>
      <c r="M846" s="341"/>
      <c r="N846" s="341"/>
      <c r="O846" s="342">
        <v>10</v>
      </c>
      <c r="P846" s="342"/>
    </row>
    <row r="847" spans="2:16" ht="5.25" customHeight="1"/>
    <row r="849" spans="2:16" ht="2.25" customHeight="1"/>
    <row r="850" spans="2:16" ht="13.5" customHeight="1">
      <c r="B850" s="338" t="s">
        <v>620</v>
      </c>
      <c r="C850" s="338"/>
      <c r="D850" s="338"/>
      <c r="E850" s="338"/>
      <c r="F850" s="338"/>
      <c r="G850" s="338"/>
      <c r="H850" s="338"/>
      <c r="I850" s="338"/>
      <c r="J850" s="338"/>
      <c r="K850" s="338"/>
    </row>
    <row r="851" spans="2:16" ht="13.5" customHeight="1">
      <c r="B851" s="339" t="s">
        <v>621</v>
      </c>
      <c r="C851" s="339"/>
      <c r="D851" s="339"/>
      <c r="E851" s="339"/>
      <c r="F851" s="339"/>
      <c r="H851" s="340">
        <v>9</v>
      </c>
      <c r="I851" s="340"/>
      <c r="K851" s="341">
        <v>6</v>
      </c>
      <c r="L851" s="341"/>
      <c r="M851" s="341"/>
      <c r="N851" s="341"/>
      <c r="O851" s="342">
        <v>17</v>
      </c>
      <c r="P851" s="342"/>
    </row>
    <row r="852" spans="2:16" ht="5.25" customHeight="1"/>
    <row r="854" spans="2:16" ht="2.25" customHeight="1"/>
    <row r="855" spans="2:16" ht="13.5" customHeight="1">
      <c r="B855" s="338" t="s">
        <v>622</v>
      </c>
      <c r="C855" s="338"/>
      <c r="D855" s="338"/>
      <c r="E855" s="338"/>
      <c r="F855" s="338"/>
      <c r="G855" s="338"/>
      <c r="H855" s="338"/>
      <c r="I855" s="338"/>
      <c r="J855" s="338"/>
      <c r="K855" s="338"/>
    </row>
    <row r="856" spans="2:16" ht="13.5" customHeight="1">
      <c r="B856" s="339" t="s">
        <v>623</v>
      </c>
      <c r="C856" s="339"/>
      <c r="D856" s="339"/>
      <c r="E856" s="339"/>
      <c r="F856" s="339"/>
      <c r="H856" s="340">
        <v>24</v>
      </c>
      <c r="I856" s="340"/>
      <c r="K856" s="341">
        <v>5</v>
      </c>
      <c r="L856" s="341"/>
      <c r="M856" s="341"/>
      <c r="N856" s="341"/>
      <c r="O856" s="342">
        <v>17</v>
      </c>
      <c r="P856" s="342"/>
    </row>
    <row r="857" spans="2:16" ht="5.25" customHeight="1"/>
    <row r="859" spans="2:16" ht="2.25" customHeight="1"/>
    <row r="860" spans="2:16" ht="13.5" customHeight="1">
      <c r="B860" s="338" t="s">
        <v>487</v>
      </c>
      <c r="C860" s="338"/>
      <c r="D860" s="338"/>
      <c r="E860" s="338"/>
      <c r="F860" s="338"/>
      <c r="G860" s="338"/>
      <c r="H860" s="338"/>
      <c r="I860" s="338"/>
      <c r="J860" s="338"/>
      <c r="K860" s="338"/>
    </row>
    <row r="861" spans="2:16" ht="13.5" customHeight="1">
      <c r="B861" s="339" t="s">
        <v>624</v>
      </c>
      <c r="C861" s="339"/>
      <c r="D861" s="339"/>
      <c r="E861" s="339"/>
      <c r="F861" s="339"/>
      <c r="H861" s="340">
        <v>6</v>
      </c>
      <c r="I861" s="340"/>
      <c r="K861" s="341">
        <v>8</v>
      </c>
      <c r="L861" s="341"/>
      <c r="M861" s="341"/>
      <c r="N861" s="341"/>
      <c r="O861" s="342">
        <v>20</v>
      </c>
      <c r="P861" s="342"/>
    </row>
    <row r="862" spans="2:16" ht="5.25" customHeight="1"/>
    <row r="864" spans="2:16" ht="2.25" customHeight="1"/>
    <row r="865" spans="2:16" ht="13.5" customHeight="1">
      <c r="B865" s="338" t="s">
        <v>625</v>
      </c>
      <c r="C865" s="338"/>
      <c r="D865" s="338"/>
      <c r="E865" s="338"/>
      <c r="F865" s="338"/>
      <c r="G865" s="338"/>
      <c r="H865" s="338"/>
      <c r="I865" s="338"/>
      <c r="J865" s="338"/>
      <c r="K865" s="338"/>
    </row>
    <row r="866" spans="2:16" ht="13.5" customHeight="1">
      <c r="B866" s="339" t="s">
        <v>626</v>
      </c>
      <c r="C866" s="339"/>
      <c r="D866" s="339"/>
      <c r="E866" s="339"/>
      <c r="F866" s="339"/>
      <c r="H866" s="340">
        <v>6</v>
      </c>
      <c r="I866" s="340"/>
      <c r="K866" s="341">
        <v>15</v>
      </c>
      <c r="L866" s="341"/>
      <c r="M866" s="341"/>
      <c r="N866" s="341"/>
      <c r="O866" s="342">
        <v>34</v>
      </c>
      <c r="P866" s="342"/>
    </row>
    <row r="867" spans="2:16" ht="5.25" customHeight="1"/>
    <row r="869" spans="2:16" ht="2.25" customHeight="1"/>
    <row r="870" spans="2:16" ht="13.5" customHeight="1">
      <c r="B870" s="338" t="s">
        <v>627</v>
      </c>
      <c r="C870" s="338"/>
      <c r="D870" s="338"/>
      <c r="E870" s="338"/>
      <c r="F870" s="338"/>
      <c r="G870" s="338"/>
      <c r="H870" s="338"/>
      <c r="I870" s="338"/>
      <c r="J870" s="338"/>
      <c r="K870" s="338"/>
    </row>
    <row r="871" spans="2:16" ht="13.5" customHeight="1">
      <c r="B871" s="339" t="s">
        <v>628</v>
      </c>
      <c r="C871" s="339"/>
      <c r="D871" s="339"/>
      <c r="E871" s="339"/>
      <c r="F871" s="339"/>
      <c r="H871" s="340">
        <v>3</v>
      </c>
      <c r="I871" s="340"/>
      <c r="K871" s="341">
        <v>9</v>
      </c>
      <c r="L871" s="341"/>
      <c r="M871" s="341"/>
      <c r="N871" s="341"/>
      <c r="O871" s="342">
        <v>19</v>
      </c>
      <c r="P871" s="342"/>
    </row>
    <row r="872" spans="2:16" ht="5.25" customHeight="1"/>
    <row r="874" spans="2:16" ht="2.25" customHeight="1"/>
    <row r="875" spans="2:16" ht="13.5" customHeight="1">
      <c r="B875" s="338" t="s">
        <v>629</v>
      </c>
      <c r="C875" s="338"/>
      <c r="D875" s="338"/>
      <c r="E875" s="338"/>
      <c r="F875" s="338"/>
      <c r="G875" s="338"/>
      <c r="H875" s="338"/>
      <c r="I875" s="338"/>
      <c r="J875" s="338"/>
      <c r="K875" s="338"/>
    </row>
    <row r="876" spans="2:16" ht="13.5" customHeight="1">
      <c r="B876" s="339" t="s">
        <v>630</v>
      </c>
      <c r="C876" s="339"/>
      <c r="D876" s="339"/>
      <c r="E876" s="339"/>
      <c r="F876" s="339"/>
      <c r="H876" s="340">
        <v>3</v>
      </c>
      <c r="I876" s="340"/>
      <c r="K876" s="341">
        <v>8</v>
      </c>
      <c r="L876" s="341"/>
      <c r="M876" s="341"/>
      <c r="N876" s="341"/>
      <c r="O876" s="342">
        <v>13</v>
      </c>
      <c r="P876" s="342"/>
    </row>
    <row r="877" spans="2:16" ht="5.25" customHeight="1"/>
    <row r="879" spans="2:16" ht="2.25" customHeight="1"/>
    <row r="880" spans="2:16" ht="13.5" customHeight="1">
      <c r="B880" s="339" t="s">
        <v>631</v>
      </c>
      <c r="C880" s="339"/>
      <c r="D880" s="339"/>
      <c r="E880" s="339"/>
      <c r="F880" s="339"/>
      <c r="G880" s="339"/>
      <c r="H880" s="339"/>
      <c r="I880" s="339"/>
      <c r="J880" s="339"/>
      <c r="K880" s="339"/>
    </row>
    <row r="881" spans="2:16" ht="13.5" customHeight="1">
      <c r="B881" s="339"/>
      <c r="C881" s="339"/>
      <c r="D881" s="339"/>
      <c r="E881" s="339"/>
      <c r="F881" s="339"/>
      <c r="G881" s="339"/>
      <c r="H881" s="339"/>
      <c r="I881" s="339"/>
      <c r="J881" s="339"/>
      <c r="K881" s="339"/>
    </row>
    <row r="882" spans="2:16" ht="13.5" customHeight="1">
      <c r="B882" s="339" t="s">
        <v>632</v>
      </c>
      <c r="C882" s="339"/>
      <c r="D882" s="339"/>
      <c r="E882" s="339"/>
      <c r="F882" s="339"/>
      <c r="H882" s="340">
        <v>3</v>
      </c>
      <c r="I882" s="340"/>
      <c r="K882" s="341">
        <v>4</v>
      </c>
      <c r="L882" s="341"/>
      <c r="M882" s="341"/>
      <c r="N882" s="341"/>
      <c r="O882" s="342">
        <v>4</v>
      </c>
      <c r="P882" s="342"/>
    </row>
    <row r="883" spans="2:16" ht="5.25" customHeight="1"/>
    <row r="885" spans="2:16" ht="2.25" customHeight="1"/>
    <row r="886" spans="2:16" ht="13.5" customHeight="1">
      <c r="B886" s="338" t="s">
        <v>535</v>
      </c>
      <c r="C886" s="338"/>
      <c r="D886" s="338"/>
      <c r="E886" s="338"/>
      <c r="F886" s="338"/>
      <c r="G886" s="338"/>
      <c r="H886" s="338"/>
      <c r="I886" s="338"/>
      <c r="J886" s="338"/>
      <c r="K886" s="338"/>
    </row>
    <row r="887" spans="2:16" ht="13.5" customHeight="1">
      <c r="B887" s="339" t="s">
        <v>633</v>
      </c>
      <c r="C887" s="339"/>
      <c r="D887" s="339"/>
      <c r="E887" s="339"/>
      <c r="F887" s="339"/>
      <c r="H887" s="340">
        <v>6</v>
      </c>
      <c r="I887" s="340"/>
      <c r="K887" s="341">
        <v>3</v>
      </c>
      <c r="L887" s="341"/>
      <c r="M887" s="341"/>
      <c r="N887" s="341"/>
      <c r="O887" s="342">
        <v>5</v>
      </c>
      <c r="P887" s="342"/>
    </row>
    <row r="888" spans="2:16" ht="5.25" customHeight="1"/>
    <row r="890" spans="2:16" ht="2.25" customHeight="1"/>
    <row r="891" spans="2:16" ht="13.5" customHeight="1">
      <c r="B891" s="338" t="s">
        <v>634</v>
      </c>
      <c r="C891" s="338"/>
      <c r="D891" s="338"/>
      <c r="E891" s="338"/>
      <c r="F891" s="338"/>
      <c r="G891" s="338"/>
      <c r="H891" s="338"/>
      <c r="I891" s="338"/>
      <c r="J891" s="338"/>
      <c r="K891" s="338"/>
    </row>
    <row r="892" spans="2:16" ht="13.5" customHeight="1">
      <c r="B892" s="339" t="s">
        <v>635</v>
      </c>
      <c r="C892" s="339"/>
      <c r="D892" s="339"/>
      <c r="E892" s="339"/>
      <c r="F892" s="339"/>
      <c r="H892" s="340">
        <v>3</v>
      </c>
      <c r="I892" s="340"/>
      <c r="K892" s="341">
        <v>14</v>
      </c>
      <c r="L892" s="341"/>
      <c r="M892" s="341"/>
      <c r="N892" s="341"/>
      <c r="O892" s="342">
        <v>29</v>
      </c>
      <c r="P892" s="342"/>
    </row>
    <row r="893" spans="2:16" ht="5.25" customHeight="1"/>
    <row r="895" spans="2:16" ht="2.25" customHeight="1"/>
    <row r="896" spans="2:16" ht="13.5" customHeight="1">
      <c r="B896" s="338" t="s">
        <v>636</v>
      </c>
      <c r="C896" s="338"/>
      <c r="D896" s="338"/>
      <c r="E896" s="338"/>
      <c r="F896" s="338"/>
      <c r="G896" s="338"/>
      <c r="H896" s="338"/>
      <c r="I896" s="338"/>
      <c r="J896" s="338"/>
      <c r="K896" s="338"/>
    </row>
    <row r="897" spans="2:16" ht="13.5" customHeight="1">
      <c r="B897" s="339" t="s">
        <v>637</v>
      </c>
      <c r="C897" s="339"/>
      <c r="D897" s="339"/>
      <c r="E897" s="339"/>
      <c r="F897" s="339"/>
      <c r="H897" s="340">
        <v>1</v>
      </c>
      <c r="I897" s="340"/>
      <c r="K897" s="341">
        <v>1</v>
      </c>
      <c r="L897" s="341"/>
      <c r="M897" s="341"/>
      <c r="N897" s="341"/>
      <c r="O897" s="342">
        <v>7</v>
      </c>
      <c r="P897" s="342"/>
    </row>
    <row r="898" spans="2:16" ht="5.25" customHeight="1"/>
    <row r="900" spans="2:16" ht="2.25" customHeight="1"/>
    <row r="901" spans="2:16" ht="13.5" customHeight="1">
      <c r="B901" s="338" t="s">
        <v>638</v>
      </c>
      <c r="C901" s="338"/>
      <c r="D901" s="338"/>
      <c r="E901" s="338"/>
      <c r="F901" s="338"/>
      <c r="G901" s="338"/>
      <c r="H901" s="338"/>
      <c r="I901" s="338"/>
      <c r="J901" s="338"/>
      <c r="K901" s="338"/>
    </row>
    <row r="902" spans="2:16" ht="13.5" customHeight="1">
      <c r="B902" s="339" t="s">
        <v>639</v>
      </c>
      <c r="C902" s="339"/>
      <c r="D902" s="339"/>
      <c r="E902" s="339"/>
      <c r="F902" s="339"/>
      <c r="H902" s="340">
        <v>5</v>
      </c>
      <c r="I902" s="340"/>
      <c r="K902" s="341">
        <v>11</v>
      </c>
      <c r="L902" s="341"/>
      <c r="M902" s="341"/>
      <c r="N902" s="341"/>
      <c r="O902" s="342">
        <v>15</v>
      </c>
      <c r="P902" s="342"/>
    </row>
    <row r="903" spans="2:16" ht="5.25" customHeight="1"/>
    <row r="905" spans="2:16" ht="2.25" customHeight="1"/>
    <row r="906" spans="2:16" ht="13.5" customHeight="1">
      <c r="B906" s="338" t="s">
        <v>640</v>
      </c>
      <c r="C906" s="338"/>
      <c r="D906" s="338"/>
      <c r="E906" s="338"/>
      <c r="F906" s="338"/>
      <c r="G906" s="338"/>
      <c r="H906" s="338"/>
      <c r="I906" s="338"/>
      <c r="J906" s="338"/>
      <c r="K906" s="338"/>
    </row>
    <row r="907" spans="2:16" ht="13.5" customHeight="1">
      <c r="B907" s="339" t="s">
        <v>641</v>
      </c>
      <c r="C907" s="339"/>
      <c r="D907" s="339"/>
      <c r="E907" s="339"/>
      <c r="F907" s="339"/>
      <c r="H907" s="340">
        <v>3</v>
      </c>
      <c r="I907" s="340"/>
      <c r="K907" s="341">
        <v>10</v>
      </c>
      <c r="L907" s="341"/>
      <c r="M907" s="341"/>
      <c r="N907" s="341"/>
      <c r="O907" s="342">
        <v>12</v>
      </c>
      <c r="P907" s="342"/>
    </row>
    <row r="908" spans="2:16" ht="5.25" customHeight="1"/>
    <row r="910" spans="2:16" ht="2.25" customHeight="1"/>
    <row r="911" spans="2:16" ht="13.5" customHeight="1">
      <c r="B911" s="338" t="s">
        <v>642</v>
      </c>
      <c r="C911" s="338"/>
      <c r="D911" s="338"/>
      <c r="E911" s="338"/>
      <c r="F911" s="338"/>
      <c r="G911" s="338"/>
      <c r="H911" s="338"/>
      <c r="I911" s="338"/>
      <c r="J911" s="338"/>
      <c r="K911" s="338"/>
    </row>
    <row r="912" spans="2:16" ht="13.5" customHeight="1">
      <c r="B912" s="339" t="s">
        <v>643</v>
      </c>
      <c r="C912" s="339"/>
      <c r="D912" s="339"/>
      <c r="E912" s="339"/>
      <c r="F912" s="339"/>
      <c r="H912" s="340">
        <v>1</v>
      </c>
      <c r="I912" s="340"/>
      <c r="K912" s="341">
        <v>2</v>
      </c>
      <c r="L912" s="341"/>
      <c r="M912" s="341"/>
      <c r="N912" s="341"/>
      <c r="O912" s="342">
        <v>32</v>
      </c>
      <c r="P912" s="342"/>
    </row>
    <row r="913" spans="2:16" ht="5.25" customHeight="1"/>
    <row r="915" spans="2:16" ht="2.25" customHeight="1"/>
    <row r="916" spans="2:16" ht="13.5" customHeight="1">
      <c r="B916" s="338" t="s">
        <v>644</v>
      </c>
      <c r="C916" s="338"/>
      <c r="D916" s="338"/>
      <c r="E916" s="338"/>
      <c r="F916" s="338"/>
      <c r="G916" s="338"/>
      <c r="H916" s="338"/>
      <c r="I916" s="338"/>
      <c r="J916" s="338"/>
      <c r="K916" s="338"/>
    </row>
    <row r="917" spans="2:16" ht="13.5" customHeight="1">
      <c r="B917" s="339" t="s">
        <v>645</v>
      </c>
      <c r="C917" s="339"/>
      <c r="D917" s="339"/>
      <c r="E917" s="339"/>
      <c r="F917" s="339"/>
      <c r="H917" s="340">
        <v>12</v>
      </c>
      <c r="I917" s="340"/>
      <c r="K917" s="341">
        <v>16</v>
      </c>
      <c r="L917" s="341"/>
      <c r="M917" s="341"/>
      <c r="N917" s="341"/>
      <c r="O917" s="342">
        <v>18</v>
      </c>
      <c r="P917" s="342"/>
    </row>
    <row r="918" spans="2:16" ht="5.25" customHeight="1"/>
    <row r="920" spans="2:16" ht="2.25" customHeight="1"/>
    <row r="921" spans="2:16" ht="13.5" customHeight="1">
      <c r="B921" s="338" t="s">
        <v>646</v>
      </c>
      <c r="C921" s="338"/>
      <c r="D921" s="338"/>
      <c r="E921" s="338"/>
      <c r="F921" s="338"/>
      <c r="G921" s="338"/>
      <c r="H921" s="338"/>
      <c r="I921" s="338"/>
      <c r="J921" s="338"/>
      <c r="K921" s="338"/>
    </row>
    <row r="922" spans="2:16" ht="13.5" customHeight="1">
      <c r="B922" s="339" t="s">
        <v>647</v>
      </c>
      <c r="C922" s="339"/>
      <c r="D922" s="339"/>
      <c r="E922" s="339"/>
      <c r="F922" s="339"/>
      <c r="H922" s="340">
        <v>3</v>
      </c>
      <c r="I922" s="340"/>
      <c r="K922" s="341">
        <v>6</v>
      </c>
      <c r="L922" s="341"/>
      <c r="M922" s="341"/>
      <c r="N922" s="341"/>
      <c r="O922" s="342">
        <v>23</v>
      </c>
      <c r="P922" s="342"/>
    </row>
    <row r="923" spans="2:16" ht="5.25" customHeight="1"/>
    <row r="925" spans="2:16" ht="2.25" customHeight="1"/>
    <row r="926" spans="2:16" ht="13.5" customHeight="1">
      <c r="B926" s="338" t="s">
        <v>648</v>
      </c>
      <c r="C926" s="338"/>
      <c r="D926" s="338"/>
      <c r="E926" s="338"/>
      <c r="F926" s="338"/>
      <c r="G926" s="338"/>
      <c r="H926" s="338"/>
      <c r="I926" s="338"/>
      <c r="J926" s="338"/>
      <c r="K926" s="338"/>
    </row>
    <row r="927" spans="2:16" ht="13.5" customHeight="1">
      <c r="B927" s="339" t="s">
        <v>649</v>
      </c>
      <c r="C927" s="339"/>
      <c r="D927" s="339"/>
      <c r="E927" s="339"/>
      <c r="F927" s="339"/>
      <c r="H927" s="340">
        <v>3</v>
      </c>
      <c r="I927" s="340"/>
      <c r="K927" s="341">
        <v>6</v>
      </c>
      <c r="L927" s="341"/>
      <c r="M927" s="341"/>
      <c r="N927" s="341"/>
      <c r="O927" s="342">
        <v>7</v>
      </c>
      <c r="P927" s="342"/>
    </row>
    <row r="928" spans="2:16" ht="5.25" customHeight="1"/>
    <row r="930" spans="2:16" ht="2.25" customHeight="1"/>
    <row r="931" spans="2:16" ht="13.5" customHeight="1">
      <c r="B931" s="338" t="s">
        <v>650</v>
      </c>
      <c r="C931" s="338"/>
      <c r="D931" s="338"/>
      <c r="E931" s="338"/>
      <c r="F931" s="338"/>
      <c r="G931" s="338"/>
      <c r="H931" s="338"/>
      <c r="I931" s="338"/>
      <c r="J931" s="338"/>
      <c r="K931" s="338"/>
    </row>
    <row r="932" spans="2:16" ht="13.5" customHeight="1">
      <c r="B932" s="339" t="s">
        <v>651</v>
      </c>
      <c r="C932" s="339"/>
      <c r="D932" s="339"/>
      <c r="E932" s="339"/>
      <c r="F932" s="339"/>
      <c r="H932" s="340">
        <v>3</v>
      </c>
      <c r="I932" s="340"/>
      <c r="K932" s="341">
        <v>3</v>
      </c>
      <c r="L932" s="341"/>
      <c r="M932" s="341"/>
      <c r="N932" s="341"/>
      <c r="O932" s="342">
        <v>4</v>
      </c>
      <c r="P932" s="342"/>
    </row>
    <row r="933" spans="2:16" ht="5.25" customHeight="1"/>
    <row r="935" spans="2:16" ht="2.25" customHeight="1"/>
    <row r="936" spans="2:16" ht="13.5" customHeight="1">
      <c r="B936" s="338" t="s">
        <v>652</v>
      </c>
      <c r="C936" s="338"/>
      <c r="D936" s="338"/>
      <c r="E936" s="338"/>
      <c r="F936" s="338"/>
      <c r="G936" s="338"/>
      <c r="H936" s="338"/>
      <c r="I936" s="338"/>
      <c r="J936" s="338"/>
      <c r="K936" s="338"/>
    </row>
    <row r="937" spans="2:16" ht="13.5" customHeight="1">
      <c r="B937" s="339" t="s">
        <v>653</v>
      </c>
      <c r="C937" s="339"/>
      <c r="D937" s="339"/>
      <c r="E937" s="339"/>
      <c r="F937" s="339"/>
      <c r="H937" s="340">
        <v>3</v>
      </c>
      <c r="I937" s="340"/>
      <c r="K937" s="341">
        <v>6</v>
      </c>
      <c r="L937" s="341"/>
      <c r="M937" s="341"/>
      <c r="N937" s="341"/>
      <c r="O937" s="342">
        <v>13</v>
      </c>
      <c r="P937" s="342"/>
    </row>
    <row r="938" spans="2:16" ht="5.25" customHeight="1"/>
    <row r="940" spans="2:16" ht="2.25" customHeight="1"/>
    <row r="941" spans="2:16" ht="13.5" customHeight="1">
      <c r="B941" s="338" t="s">
        <v>654</v>
      </c>
      <c r="C941" s="338"/>
      <c r="D941" s="338"/>
      <c r="E941" s="338"/>
      <c r="F941" s="338"/>
      <c r="G941" s="338"/>
      <c r="H941" s="338"/>
      <c r="I941" s="338"/>
      <c r="J941" s="338"/>
      <c r="K941" s="338"/>
    </row>
    <row r="942" spans="2:16" ht="13.5" customHeight="1">
      <c r="B942" s="339" t="s">
        <v>655</v>
      </c>
      <c r="C942" s="339"/>
      <c r="D942" s="339"/>
      <c r="E942" s="339"/>
      <c r="F942" s="339"/>
      <c r="H942" s="340">
        <v>6</v>
      </c>
      <c r="I942" s="340"/>
      <c r="K942" s="341">
        <v>7</v>
      </c>
      <c r="L942" s="341"/>
      <c r="M942" s="341"/>
      <c r="N942" s="341"/>
      <c r="O942" s="342">
        <v>11</v>
      </c>
      <c r="P942" s="342"/>
    </row>
    <row r="943" spans="2:16" ht="5.25" customHeight="1"/>
    <row r="945" spans="2:16" ht="2.25" customHeight="1"/>
    <row r="946" spans="2:16" ht="13.5" customHeight="1">
      <c r="B946" s="338" t="s">
        <v>656</v>
      </c>
      <c r="C946" s="338"/>
      <c r="D946" s="338"/>
      <c r="E946" s="338"/>
      <c r="F946" s="338"/>
      <c r="G946" s="338"/>
      <c r="H946" s="338"/>
      <c r="I946" s="338"/>
      <c r="J946" s="338"/>
      <c r="K946" s="338"/>
    </row>
    <row r="947" spans="2:16" ht="13.5" customHeight="1">
      <c r="B947" s="339" t="s">
        <v>657</v>
      </c>
      <c r="C947" s="339"/>
      <c r="D947" s="339"/>
      <c r="E947" s="339"/>
      <c r="F947" s="339"/>
      <c r="H947" s="340">
        <v>3</v>
      </c>
      <c r="I947" s="340"/>
      <c r="K947" s="341">
        <v>1</v>
      </c>
      <c r="L947" s="341"/>
      <c r="M947" s="341"/>
      <c r="N947" s="341"/>
      <c r="O947" s="342">
        <v>3</v>
      </c>
      <c r="P947" s="342"/>
    </row>
    <row r="948" spans="2:16" ht="5.25" customHeight="1"/>
    <row r="950" spans="2:16" ht="2.25" customHeight="1"/>
    <row r="951" spans="2:16" ht="13.5" customHeight="1">
      <c r="B951" s="338" t="s">
        <v>658</v>
      </c>
      <c r="C951" s="338"/>
      <c r="D951" s="338"/>
      <c r="E951" s="338"/>
      <c r="F951" s="338"/>
      <c r="G951" s="338"/>
      <c r="H951" s="338"/>
      <c r="I951" s="338"/>
      <c r="J951" s="338"/>
      <c r="K951" s="338"/>
    </row>
    <row r="952" spans="2:16" ht="13.5" customHeight="1">
      <c r="B952" s="339" t="s">
        <v>659</v>
      </c>
      <c r="C952" s="339"/>
      <c r="D952" s="339"/>
      <c r="E952" s="339"/>
      <c r="F952" s="339"/>
      <c r="H952" s="340">
        <v>0</v>
      </c>
      <c r="I952" s="340"/>
      <c r="K952" s="341">
        <v>8</v>
      </c>
      <c r="L952" s="341"/>
      <c r="M952" s="341"/>
      <c r="N952" s="341"/>
      <c r="O952" s="342">
        <v>12</v>
      </c>
      <c r="P952" s="342"/>
    </row>
    <row r="953" spans="2:16" ht="5.25" customHeight="1"/>
    <row r="955" spans="2:16" ht="2.25" customHeight="1"/>
    <row r="956" spans="2:16" ht="13.5" customHeight="1">
      <c r="B956" s="338" t="s">
        <v>660</v>
      </c>
      <c r="C956" s="338"/>
      <c r="D956" s="338"/>
      <c r="E956" s="338"/>
      <c r="F956" s="338"/>
      <c r="G956" s="338"/>
      <c r="H956" s="338"/>
      <c r="I956" s="338"/>
      <c r="J956" s="338"/>
      <c r="K956" s="338"/>
    </row>
    <row r="957" spans="2:16" ht="13.5" customHeight="1">
      <c r="B957" s="339" t="s">
        <v>661</v>
      </c>
      <c r="C957" s="339"/>
      <c r="D957" s="339"/>
      <c r="E957" s="339"/>
      <c r="F957" s="339"/>
      <c r="H957" s="340">
        <v>5</v>
      </c>
      <c r="I957" s="340"/>
      <c r="K957" s="341">
        <v>8</v>
      </c>
      <c r="L957" s="341"/>
      <c r="M957" s="341"/>
      <c r="N957" s="341"/>
      <c r="O957" s="342">
        <v>10</v>
      </c>
      <c r="P957" s="342"/>
    </row>
    <row r="958" spans="2:16" ht="5.25" customHeight="1"/>
    <row r="960" spans="2:16" ht="2.25" customHeight="1"/>
    <row r="961" spans="2:16" ht="13.5" customHeight="1">
      <c r="B961" s="338" t="s">
        <v>587</v>
      </c>
      <c r="C961" s="338"/>
      <c r="D961" s="338"/>
      <c r="E961" s="338"/>
      <c r="F961" s="338"/>
      <c r="G961" s="338"/>
      <c r="H961" s="338"/>
      <c r="I961" s="338"/>
      <c r="J961" s="338"/>
      <c r="K961" s="338"/>
    </row>
    <row r="962" spans="2:16" ht="13.5" customHeight="1">
      <c r="B962" s="339" t="s">
        <v>662</v>
      </c>
      <c r="C962" s="339"/>
      <c r="D962" s="339"/>
      <c r="E962" s="339"/>
      <c r="F962" s="339"/>
      <c r="H962" s="340">
        <v>3</v>
      </c>
      <c r="I962" s="340"/>
      <c r="K962" s="341">
        <v>3</v>
      </c>
      <c r="L962" s="341"/>
      <c r="M962" s="341"/>
      <c r="N962" s="341"/>
      <c r="O962" s="342">
        <v>10</v>
      </c>
      <c r="P962" s="342"/>
    </row>
    <row r="963" spans="2:16" ht="5.25" customHeight="1"/>
    <row r="965" spans="2:16" ht="2.25" customHeight="1"/>
    <row r="966" spans="2:16" ht="13.5" customHeight="1">
      <c r="B966" s="338" t="s">
        <v>663</v>
      </c>
      <c r="C966" s="338"/>
      <c r="D966" s="338"/>
      <c r="E966" s="338"/>
      <c r="F966" s="338"/>
      <c r="G966" s="338"/>
      <c r="H966" s="338"/>
      <c r="I966" s="338"/>
      <c r="J966" s="338"/>
      <c r="K966" s="338"/>
    </row>
    <row r="967" spans="2:16" ht="13.5" customHeight="1">
      <c r="B967" s="339" t="s">
        <v>664</v>
      </c>
      <c r="C967" s="339"/>
      <c r="D967" s="339"/>
      <c r="E967" s="339"/>
      <c r="F967" s="339"/>
      <c r="H967" s="340">
        <v>6</v>
      </c>
      <c r="I967" s="340"/>
      <c r="K967" s="341">
        <v>14</v>
      </c>
      <c r="L967" s="341"/>
      <c r="M967" s="341"/>
      <c r="N967" s="341"/>
      <c r="O967" s="342">
        <v>34</v>
      </c>
      <c r="P967" s="342"/>
    </row>
    <row r="968" spans="2:16" ht="5.25" customHeight="1"/>
    <row r="970" spans="2:16" ht="2.25" customHeight="1"/>
    <row r="971" spans="2:16" ht="13.5" customHeight="1">
      <c r="B971" s="338" t="s">
        <v>537</v>
      </c>
      <c r="C971" s="338"/>
      <c r="D971" s="338"/>
      <c r="E971" s="338"/>
      <c r="F971" s="338"/>
      <c r="G971" s="338"/>
      <c r="H971" s="338"/>
      <c r="I971" s="338"/>
      <c r="J971" s="338"/>
      <c r="K971" s="338"/>
    </row>
    <row r="972" spans="2:16" ht="13.5" customHeight="1">
      <c r="B972" s="339" t="s">
        <v>665</v>
      </c>
      <c r="C972" s="339"/>
      <c r="D972" s="339"/>
      <c r="E972" s="339"/>
      <c r="F972" s="339"/>
      <c r="H972" s="340">
        <v>6</v>
      </c>
      <c r="I972" s="340"/>
      <c r="K972" s="341">
        <v>10</v>
      </c>
      <c r="L972" s="341"/>
      <c r="M972" s="341"/>
      <c r="N972" s="341"/>
      <c r="O972" s="342">
        <v>19</v>
      </c>
      <c r="P972" s="342"/>
    </row>
    <row r="973" spans="2:16" ht="5.25" customHeight="1"/>
    <row r="975" spans="2:16" ht="2.25" customHeight="1"/>
    <row r="976" spans="2:16" ht="13.5" customHeight="1">
      <c r="B976" s="338" t="s">
        <v>375</v>
      </c>
      <c r="C976" s="338"/>
      <c r="D976" s="338"/>
      <c r="E976" s="338"/>
      <c r="F976" s="338"/>
      <c r="G976" s="338"/>
      <c r="H976" s="338"/>
      <c r="I976" s="338"/>
      <c r="J976" s="338"/>
      <c r="K976" s="338"/>
    </row>
    <row r="977" spans="2:16" ht="13.5" customHeight="1">
      <c r="B977" s="339" t="s">
        <v>666</v>
      </c>
      <c r="C977" s="339"/>
      <c r="D977" s="339"/>
      <c r="E977" s="339"/>
      <c r="F977" s="339"/>
      <c r="H977" s="340">
        <v>12</v>
      </c>
      <c r="I977" s="340"/>
      <c r="K977" s="341">
        <v>2</v>
      </c>
      <c r="L977" s="341"/>
      <c r="M977" s="341"/>
      <c r="N977" s="341"/>
      <c r="O977" s="342">
        <v>6</v>
      </c>
      <c r="P977" s="342"/>
    </row>
    <row r="978" spans="2:16" ht="5.25" customHeight="1"/>
    <row r="980" spans="2:16" ht="2.25" customHeight="1"/>
    <row r="981" spans="2:16" ht="13.5" customHeight="1">
      <c r="B981" s="338" t="s">
        <v>667</v>
      </c>
      <c r="C981" s="338"/>
      <c r="D981" s="338"/>
      <c r="E981" s="338"/>
      <c r="F981" s="338"/>
      <c r="G981" s="338"/>
      <c r="H981" s="338"/>
      <c r="I981" s="338"/>
      <c r="J981" s="338"/>
      <c r="K981" s="338"/>
    </row>
    <row r="982" spans="2:16" ht="13.5" customHeight="1">
      <c r="B982" s="339" t="s">
        <v>668</v>
      </c>
      <c r="C982" s="339"/>
      <c r="D982" s="339"/>
      <c r="E982" s="339"/>
      <c r="F982" s="339"/>
      <c r="H982" s="340">
        <v>6</v>
      </c>
      <c r="I982" s="340"/>
      <c r="K982" s="341">
        <v>8</v>
      </c>
      <c r="L982" s="341"/>
      <c r="M982" s="341"/>
      <c r="N982" s="341"/>
      <c r="O982" s="342">
        <v>18</v>
      </c>
      <c r="P982" s="342"/>
    </row>
    <row r="983" spans="2:16" ht="5.25" customHeight="1"/>
    <row r="985" spans="2:16" ht="2.25" customHeight="1"/>
    <row r="986" spans="2:16" ht="13.5" customHeight="1">
      <c r="B986" s="338" t="s">
        <v>618</v>
      </c>
      <c r="C986" s="338"/>
      <c r="D986" s="338"/>
      <c r="E986" s="338"/>
      <c r="F986" s="338"/>
      <c r="G986" s="338"/>
      <c r="H986" s="338"/>
      <c r="I986" s="338"/>
      <c r="J986" s="338"/>
      <c r="K986" s="338"/>
    </row>
    <row r="987" spans="2:16" ht="13.5" customHeight="1">
      <c r="B987" s="339" t="s">
        <v>669</v>
      </c>
      <c r="C987" s="339"/>
      <c r="D987" s="339"/>
      <c r="E987" s="339"/>
      <c r="F987" s="339"/>
      <c r="H987" s="340">
        <v>3</v>
      </c>
      <c r="I987" s="340"/>
      <c r="K987" s="341">
        <v>7</v>
      </c>
      <c r="L987" s="341"/>
      <c r="M987" s="341"/>
      <c r="N987" s="341"/>
      <c r="O987" s="342">
        <v>10</v>
      </c>
      <c r="P987" s="342"/>
    </row>
    <row r="988" spans="2:16" ht="5.25" customHeight="1"/>
    <row r="990" spans="2:16" ht="2.25" customHeight="1"/>
    <row r="991" spans="2:16" ht="13.5" customHeight="1">
      <c r="B991" s="338" t="s">
        <v>670</v>
      </c>
      <c r="C991" s="338"/>
      <c r="D991" s="338"/>
      <c r="E991" s="338"/>
      <c r="F991" s="338"/>
      <c r="G991" s="338"/>
      <c r="H991" s="338"/>
      <c r="I991" s="338"/>
      <c r="J991" s="338"/>
      <c r="K991" s="338"/>
    </row>
    <row r="992" spans="2:16" ht="13.5" customHeight="1">
      <c r="B992" s="339" t="s">
        <v>671</v>
      </c>
      <c r="C992" s="339"/>
      <c r="D992" s="339"/>
      <c r="E992" s="339"/>
      <c r="F992" s="339"/>
      <c r="H992" s="340">
        <v>6</v>
      </c>
      <c r="I992" s="340"/>
      <c r="K992" s="341">
        <v>13</v>
      </c>
      <c r="L992" s="341"/>
      <c r="M992" s="341"/>
      <c r="N992" s="341"/>
      <c r="O992" s="342">
        <v>35</v>
      </c>
      <c r="P992" s="342"/>
    </row>
    <row r="993" spans="2:16" ht="5.25" customHeight="1"/>
    <row r="995" spans="2:16" ht="2.25" customHeight="1"/>
    <row r="996" spans="2:16" ht="13.5" customHeight="1">
      <c r="B996" s="338" t="s">
        <v>672</v>
      </c>
      <c r="C996" s="338"/>
      <c r="D996" s="338"/>
      <c r="E996" s="338"/>
      <c r="F996" s="338"/>
      <c r="G996" s="338"/>
      <c r="H996" s="338"/>
      <c r="I996" s="338"/>
      <c r="J996" s="338"/>
      <c r="K996" s="338"/>
    </row>
    <row r="997" spans="2:16" ht="13.5" customHeight="1">
      <c r="B997" s="339" t="s">
        <v>673</v>
      </c>
      <c r="C997" s="339"/>
      <c r="D997" s="339"/>
      <c r="E997" s="339"/>
      <c r="F997" s="339"/>
      <c r="H997" s="340">
        <v>2.5</v>
      </c>
      <c r="I997" s="340"/>
      <c r="K997" s="341">
        <v>6</v>
      </c>
      <c r="L997" s="341"/>
      <c r="M997" s="341"/>
      <c r="N997" s="341"/>
      <c r="O997" s="342">
        <v>7</v>
      </c>
      <c r="P997" s="342"/>
    </row>
    <row r="998" spans="2:16" ht="5.25" customHeight="1"/>
    <row r="1000" spans="2:16" ht="2.25" customHeight="1"/>
    <row r="1001" spans="2:16" ht="13.5" customHeight="1">
      <c r="B1001" s="338" t="s">
        <v>674</v>
      </c>
      <c r="C1001" s="338"/>
      <c r="D1001" s="338"/>
      <c r="E1001" s="338"/>
      <c r="F1001" s="338"/>
      <c r="G1001" s="338"/>
      <c r="H1001" s="338"/>
      <c r="I1001" s="338"/>
      <c r="J1001" s="338"/>
      <c r="K1001" s="338"/>
    </row>
    <row r="1002" spans="2:16" ht="13.5" customHeight="1">
      <c r="B1002" s="339" t="s">
        <v>675</v>
      </c>
      <c r="C1002" s="339"/>
      <c r="D1002" s="339"/>
      <c r="E1002" s="339"/>
      <c r="F1002" s="339"/>
      <c r="H1002" s="340">
        <v>3.5</v>
      </c>
      <c r="I1002" s="340"/>
      <c r="K1002" s="341">
        <v>6</v>
      </c>
      <c r="L1002" s="341"/>
      <c r="M1002" s="341"/>
      <c r="N1002" s="341"/>
      <c r="O1002" s="342">
        <v>7</v>
      </c>
      <c r="P1002" s="342"/>
    </row>
    <row r="1003" spans="2:16" ht="5.25" customHeight="1"/>
    <row r="1005" spans="2:16" ht="2.25" customHeight="1"/>
    <row r="1006" spans="2:16" ht="13.5" customHeight="1">
      <c r="B1006" s="338" t="s">
        <v>622</v>
      </c>
      <c r="C1006" s="338"/>
      <c r="D1006" s="338"/>
      <c r="E1006" s="338"/>
      <c r="F1006" s="338"/>
      <c r="G1006" s="338"/>
      <c r="H1006" s="338"/>
      <c r="I1006" s="338"/>
      <c r="J1006" s="338"/>
      <c r="K1006" s="338"/>
    </row>
    <row r="1007" spans="2:16" ht="13.5" customHeight="1">
      <c r="B1007" s="339" t="s">
        <v>676</v>
      </c>
      <c r="C1007" s="339"/>
      <c r="D1007" s="339"/>
      <c r="E1007" s="339"/>
      <c r="F1007" s="339"/>
      <c r="H1007" s="340">
        <v>24</v>
      </c>
      <c r="I1007" s="340"/>
      <c r="K1007" s="341">
        <v>8</v>
      </c>
      <c r="L1007" s="341"/>
      <c r="M1007" s="341"/>
      <c r="N1007" s="341"/>
      <c r="O1007" s="342">
        <v>24</v>
      </c>
      <c r="P1007" s="342"/>
    </row>
    <row r="1008" spans="2:16" ht="5.25" customHeight="1"/>
    <row r="1010" spans="2:16" ht="2.25" customHeight="1"/>
    <row r="1011" spans="2:16" ht="13.5" customHeight="1">
      <c r="B1011" s="338" t="s">
        <v>677</v>
      </c>
      <c r="C1011" s="338"/>
      <c r="D1011" s="338"/>
      <c r="E1011" s="338"/>
      <c r="F1011" s="338"/>
      <c r="G1011" s="338"/>
      <c r="H1011" s="338"/>
      <c r="I1011" s="338"/>
      <c r="J1011" s="338"/>
      <c r="K1011" s="338"/>
    </row>
    <row r="1012" spans="2:16" ht="13.5" customHeight="1">
      <c r="B1012" s="339" t="s">
        <v>678</v>
      </c>
      <c r="C1012" s="339"/>
      <c r="D1012" s="339"/>
      <c r="E1012" s="339"/>
      <c r="F1012" s="339"/>
      <c r="H1012" s="340">
        <v>6</v>
      </c>
      <c r="I1012" s="340"/>
      <c r="K1012" s="341">
        <v>5</v>
      </c>
      <c r="L1012" s="341"/>
      <c r="M1012" s="341"/>
      <c r="N1012" s="341"/>
      <c r="O1012" s="342">
        <v>10</v>
      </c>
      <c r="P1012" s="342"/>
    </row>
    <row r="1013" spans="2:16" ht="5.25" customHeight="1"/>
    <row r="1015" spans="2:16" ht="2.25" customHeight="1"/>
    <row r="1016" spans="2:16" ht="13.5" customHeight="1">
      <c r="B1016" s="338" t="s">
        <v>603</v>
      </c>
      <c r="C1016" s="338"/>
      <c r="D1016" s="338"/>
      <c r="E1016" s="338"/>
      <c r="F1016" s="338"/>
      <c r="G1016" s="338"/>
      <c r="H1016" s="338"/>
      <c r="I1016" s="338"/>
      <c r="J1016" s="338"/>
      <c r="K1016" s="338"/>
    </row>
    <row r="1017" spans="2:16" ht="13.5" customHeight="1">
      <c r="B1017" s="339" t="s">
        <v>679</v>
      </c>
      <c r="C1017" s="339"/>
      <c r="D1017" s="339"/>
      <c r="E1017" s="339"/>
      <c r="F1017" s="339"/>
      <c r="H1017" s="340">
        <v>3</v>
      </c>
      <c r="I1017" s="340"/>
      <c r="K1017" s="341">
        <v>2</v>
      </c>
      <c r="L1017" s="341"/>
      <c r="M1017" s="341"/>
      <c r="N1017" s="341"/>
      <c r="O1017" s="342">
        <v>3</v>
      </c>
      <c r="P1017" s="342"/>
    </row>
    <row r="1018" spans="2:16" ht="5.25" customHeight="1"/>
    <row r="1020" spans="2:16" ht="2.25" customHeight="1"/>
    <row r="1021" spans="2:16" ht="13.5" customHeight="1">
      <c r="B1021" s="338" t="s">
        <v>601</v>
      </c>
      <c r="C1021" s="338"/>
      <c r="D1021" s="338"/>
      <c r="E1021" s="338"/>
      <c r="F1021" s="338"/>
      <c r="G1021" s="338"/>
      <c r="H1021" s="338"/>
      <c r="I1021" s="338"/>
      <c r="J1021" s="338"/>
      <c r="K1021" s="338"/>
    </row>
    <row r="1022" spans="2:16" ht="13.5" customHeight="1">
      <c r="B1022" s="339" t="s">
        <v>680</v>
      </c>
      <c r="C1022" s="339"/>
      <c r="D1022" s="339"/>
      <c r="E1022" s="339"/>
      <c r="F1022" s="339"/>
      <c r="H1022" s="340">
        <v>3</v>
      </c>
      <c r="I1022" s="340"/>
      <c r="K1022" s="341">
        <v>2</v>
      </c>
      <c r="L1022" s="341"/>
      <c r="M1022" s="341"/>
      <c r="N1022" s="341"/>
      <c r="O1022" s="342">
        <v>3</v>
      </c>
      <c r="P1022" s="342"/>
    </row>
    <row r="1023" spans="2:16" ht="5.25" customHeight="1"/>
    <row r="1025" spans="2:16" ht="2.25" customHeight="1"/>
    <row r="1026" spans="2:16" ht="13.5" customHeight="1">
      <c r="B1026" s="338" t="s">
        <v>677</v>
      </c>
      <c r="C1026" s="338"/>
      <c r="D1026" s="338"/>
      <c r="E1026" s="338"/>
      <c r="F1026" s="338"/>
      <c r="G1026" s="338"/>
      <c r="H1026" s="338"/>
      <c r="I1026" s="338"/>
      <c r="J1026" s="338"/>
      <c r="K1026" s="338"/>
    </row>
    <row r="1027" spans="2:16" ht="13.5" customHeight="1">
      <c r="B1027" s="339" t="s">
        <v>681</v>
      </c>
      <c r="C1027" s="339"/>
      <c r="D1027" s="339"/>
      <c r="E1027" s="339"/>
      <c r="F1027" s="339"/>
      <c r="H1027" s="340">
        <v>6</v>
      </c>
      <c r="I1027" s="340"/>
      <c r="K1027" s="341">
        <v>3</v>
      </c>
      <c r="L1027" s="341"/>
      <c r="M1027" s="341"/>
      <c r="N1027" s="341"/>
      <c r="O1027" s="342">
        <v>9</v>
      </c>
      <c r="P1027" s="342"/>
    </row>
    <row r="1028" spans="2:16" ht="5.25" customHeight="1"/>
    <row r="1030" spans="2:16" ht="2.25" customHeight="1"/>
    <row r="1031" spans="2:16" ht="13.5" customHeight="1">
      <c r="B1031" s="338" t="s">
        <v>515</v>
      </c>
      <c r="C1031" s="338"/>
      <c r="D1031" s="338"/>
      <c r="E1031" s="338"/>
      <c r="F1031" s="338"/>
      <c r="G1031" s="338"/>
      <c r="H1031" s="338"/>
      <c r="I1031" s="338"/>
      <c r="J1031" s="338"/>
      <c r="K1031" s="338"/>
    </row>
    <row r="1032" spans="2:16" ht="13.5" customHeight="1">
      <c r="B1032" s="339" t="s">
        <v>682</v>
      </c>
      <c r="C1032" s="339"/>
      <c r="D1032" s="339"/>
      <c r="E1032" s="339"/>
      <c r="F1032" s="339"/>
      <c r="H1032" s="340">
        <v>6</v>
      </c>
      <c r="I1032" s="340"/>
      <c r="K1032" s="341">
        <v>4</v>
      </c>
      <c r="L1032" s="341"/>
      <c r="M1032" s="341"/>
      <c r="N1032" s="341"/>
      <c r="O1032" s="342">
        <v>9</v>
      </c>
      <c r="P1032" s="342"/>
    </row>
    <row r="1033" spans="2:16" ht="5.25" customHeight="1"/>
    <row r="1035" spans="2:16" ht="2.25" customHeight="1"/>
    <row r="1036" spans="2:16" ht="13.5" customHeight="1">
      <c r="B1036" s="338" t="s">
        <v>487</v>
      </c>
      <c r="C1036" s="338"/>
      <c r="D1036" s="338"/>
      <c r="E1036" s="338"/>
      <c r="F1036" s="338"/>
      <c r="G1036" s="338"/>
      <c r="H1036" s="338"/>
      <c r="I1036" s="338"/>
      <c r="J1036" s="338"/>
      <c r="K1036" s="338"/>
    </row>
    <row r="1037" spans="2:16" ht="13.5" customHeight="1">
      <c r="B1037" s="339" t="s">
        <v>683</v>
      </c>
      <c r="C1037" s="339"/>
      <c r="D1037" s="339"/>
      <c r="E1037" s="339"/>
      <c r="F1037" s="339"/>
      <c r="H1037" s="340">
        <v>6</v>
      </c>
      <c r="I1037" s="340"/>
      <c r="K1037" s="341">
        <v>8</v>
      </c>
      <c r="L1037" s="341"/>
      <c r="M1037" s="341"/>
      <c r="N1037" s="341"/>
      <c r="O1037" s="342">
        <v>19</v>
      </c>
      <c r="P1037" s="342"/>
    </row>
    <row r="1038" spans="2:16" ht="5.25" customHeight="1"/>
    <row r="1040" spans="2:16" ht="2.25" customHeight="1"/>
    <row r="1041" spans="2:16" ht="13.5" customHeight="1">
      <c r="B1041" s="338" t="s">
        <v>684</v>
      </c>
      <c r="C1041" s="338"/>
      <c r="D1041" s="338"/>
      <c r="E1041" s="338"/>
      <c r="F1041" s="338"/>
      <c r="G1041" s="338"/>
      <c r="H1041" s="338"/>
      <c r="I1041" s="338"/>
      <c r="J1041" s="338"/>
      <c r="K1041" s="338"/>
    </row>
    <row r="1042" spans="2:16" ht="13.5" customHeight="1">
      <c r="B1042" s="339" t="s">
        <v>685</v>
      </c>
      <c r="C1042" s="339"/>
      <c r="D1042" s="339"/>
      <c r="E1042" s="339"/>
      <c r="F1042" s="339"/>
      <c r="H1042" s="340">
        <v>3</v>
      </c>
      <c r="I1042" s="340"/>
      <c r="K1042" s="341">
        <v>8</v>
      </c>
      <c r="L1042" s="341"/>
      <c r="M1042" s="341"/>
      <c r="N1042" s="341"/>
      <c r="O1042" s="342">
        <v>12</v>
      </c>
      <c r="P1042" s="342"/>
    </row>
    <row r="1043" spans="2:16" ht="5.25" customHeight="1"/>
    <row r="1045" spans="2:16" ht="2.25" customHeight="1"/>
    <row r="1046" spans="2:16" ht="13.5" customHeight="1">
      <c r="B1046" s="338" t="s">
        <v>686</v>
      </c>
      <c r="C1046" s="338"/>
      <c r="D1046" s="338"/>
      <c r="E1046" s="338"/>
      <c r="F1046" s="338"/>
      <c r="G1046" s="338"/>
      <c r="H1046" s="338"/>
      <c r="I1046" s="338"/>
      <c r="J1046" s="338"/>
      <c r="K1046" s="338"/>
    </row>
    <row r="1047" spans="2:16" ht="13.5" customHeight="1">
      <c r="B1047" s="339" t="s">
        <v>687</v>
      </c>
      <c r="C1047" s="339"/>
      <c r="D1047" s="339"/>
      <c r="E1047" s="339"/>
      <c r="F1047" s="339"/>
      <c r="H1047" s="340">
        <v>6</v>
      </c>
      <c r="I1047" s="340"/>
      <c r="K1047" s="341">
        <v>3</v>
      </c>
      <c r="L1047" s="341"/>
      <c r="M1047" s="341"/>
      <c r="N1047" s="341"/>
      <c r="O1047" s="342">
        <v>3</v>
      </c>
      <c r="P1047" s="342"/>
    </row>
    <row r="1048" spans="2:16" ht="5.25" customHeight="1"/>
    <row r="1050" spans="2:16" ht="2.25" customHeight="1"/>
    <row r="1051" spans="2:16" ht="13.5" customHeight="1">
      <c r="B1051" s="338" t="s">
        <v>688</v>
      </c>
      <c r="C1051" s="338"/>
      <c r="D1051" s="338"/>
      <c r="E1051" s="338"/>
      <c r="F1051" s="338"/>
      <c r="G1051" s="338"/>
      <c r="H1051" s="338"/>
      <c r="I1051" s="338"/>
      <c r="J1051" s="338"/>
      <c r="K1051" s="338"/>
    </row>
    <row r="1052" spans="2:16" ht="13.5" customHeight="1">
      <c r="B1052" s="339" t="s">
        <v>689</v>
      </c>
      <c r="C1052" s="339"/>
      <c r="D1052" s="339"/>
      <c r="E1052" s="339"/>
      <c r="F1052" s="339"/>
      <c r="H1052" s="340">
        <v>6</v>
      </c>
      <c r="I1052" s="340"/>
      <c r="K1052" s="341">
        <v>5</v>
      </c>
      <c r="L1052" s="341"/>
      <c r="M1052" s="341"/>
      <c r="N1052" s="341"/>
      <c r="O1052" s="342">
        <v>5</v>
      </c>
      <c r="P1052" s="342"/>
    </row>
    <row r="1053" spans="2:16" ht="5.25" customHeight="1"/>
    <row r="1055" spans="2:16" ht="2.25" customHeight="1"/>
    <row r="1056" spans="2:16" ht="13.5" customHeight="1">
      <c r="B1056" s="338" t="s">
        <v>690</v>
      </c>
      <c r="C1056" s="338"/>
      <c r="D1056" s="338"/>
      <c r="E1056" s="338"/>
      <c r="F1056" s="338"/>
      <c r="G1056" s="338"/>
      <c r="H1056" s="338"/>
      <c r="I1056" s="338"/>
      <c r="J1056" s="338"/>
      <c r="K1056" s="338"/>
    </row>
    <row r="1057" spans="2:16" ht="13.5" customHeight="1">
      <c r="B1057" s="339" t="s">
        <v>691</v>
      </c>
      <c r="C1057" s="339"/>
      <c r="D1057" s="339"/>
      <c r="E1057" s="339"/>
      <c r="F1057" s="339"/>
      <c r="H1057" s="340">
        <v>3</v>
      </c>
      <c r="I1057" s="340"/>
      <c r="K1057" s="341">
        <v>1</v>
      </c>
      <c r="L1057" s="341"/>
      <c r="M1057" s="341"/>
      <c r="N1057" s="341"/>
      <c r="O1057" s="342">
        <v>8</v>
      </c>
      <c r="P1057" s="342"/>
    </row>
    <row r="1058" spans="2:16" ht="5.25" customHeight="1"/>
    <row r="1060" spans="2:16" ht="2.25" customHeight="1"/>
    <row r="1061" spans="2:16" ht="13.5" customHeight="1">
      <c r="B1061" s="338" t="s">
        <v>692</v>
      </c>
      <c r="C1061" s="338"/>
      <c r="D1061" s="338"/>
      <c r="E1061" s="338"/>
      <c r="F1061" s="338"/>
      <c r="G1061" s="338"/>
      <c r="H1061" s="338"/>
      <c r="I1061" s="338"/>
      <c r="J1061" s="338"/>
      <c r="K1061" s="338"/>
    </row>
    <row r="1062" spans="2:16" ht="13.5" customHeight="1">
      <c r="B1062" s="339" t="s">
        <v>693</v>
      </c>
      <c r="C1062" s="339"/>
      <c r="D1062" s="339"/>
      <c r="E1062" s="339"/>
      <c r="F1062" s="339"/>
      <c r="H1062" s="340">
        <v>3</v>
      </c>
      <c r="I1062" s="340"/>
      <c r="K1062" s="341">
        <v>5</v>
      </c>
      <c r="L1062" s="341"/>
      <c r="M1062" s="341"/>
      <c r="N1062" s="341"/>
      <c r="O1062" s="342">
        <v>9</v>
      </c>
      <c r="P1062" s="342"/>
    </row>
    <row r="1063" spans="2:16" ht="5.25" customHeight="1"/>
    <row r="1065" spans="2:16" ht="2.25" customHeight="1"/>
    <row r="1066" spans="2:16" ht="13.5" customHeight="1">
      <c r="B1066" s="338" t="s">
        <v>677</v>
      </c>
      <c r="C1066" s="338"/>
      <c r="D1066" s="338"/>
      <c r="E1066" s="338"/>
      <c r="F1066" s="338"/>
      <c r="G1066" s="338"/>
      <c r="H1066" s="338"/>
      <c r="I1066" s="338"/>
      <c r="J1066" s="338"/>
      <c r="K1066" s="338"/>
    </row>
    <row r="1067" spans="2:16" ht="13.5" customHeight="1">
      <c r="B1067" s="339" t="s">
        <v>694</v>
      </c>
      <c r="C1067" s="339"/>
      <c r="D1067" s="339"/>
      <c r="E1067" s="339"/>
      <c r="F1067" s="339"/>
      <c r="H1067" s="340">
        <v>6</v>
      </c>
      <c r="I1067" s="340"/>
      <c r="K1067" s="341">
        <v>3</v>
      </c>
      <c r="L1067" s="341"/>
      <c r="M1067" s="341"/>
      <c r="N1067" s="341"/>
      <c r="O1067" s="342">
        <v>11</v>
      </c>
      <c r="P1067" s="342"/>
    </row>
    <row r="1068" spans="2:16" ht="5.25" customHeight="1"/>
    <row r="1070" spans="2:16" ht="2.25" customHeight="1"/>
    <row r="1071" spans="2:16" ht="13.5" customHeight="1">
      <c r="B1071" s="338" t="s">
        <v>493</v>
      </c>
      <c r="C1071" s="338"/>
      <c r="D1071" s="338"/>
      <c r="E1071" s="338"/>
      <c r="F1071" s="338"/>
      <c r="G1071" s="338"/>
      <c r="H1071" s="338"/>
      <c r="I1071" s="338"/>
      <c r="J1071" s="338"/>
      <c r="K1071" s="338"/>
    </row>
    <row r="1072" spans="2:16" ht="13.5" customHeight="1">
      <c r="B1072" s="339" t="s">
        <v>695</v>
      </c>
      <c r="C1072" s="339"/>
      <c r="D1072" s="339"/>
      <c r="E1072" s="339"/>
      <c r="F1072" s="339"/>
      <c r="H1072" s="340">
        <v>6</v>
      </c>
      <c r="I1072" s="340"/>
      <c r="K1072" s="341">
        <v>4</v>
      </c>
      <c r="L1072" s="341"/>
      <c r="M1072" s="341"/>
      <c r="N1072" s="341"/>
      <c r="O1072" s="342">
        <v>16</v>
      </c>
      <c r="P1072" s="342"/>
    </row>
    <row r="1073" spans="2:16" ht="5.25" customHeight="1"/>
    <row r="1075" spans="2:16" ht="2.25" customHeight="1"/>
    <row r="1076" spans="2:16" ht="13.5" customHeight="1">
      <c r="B1076" s="338" t="s">
        <v>455</v>
      </c>
      <c r="C1076" s="338"/>
      <c r="D1076" s="338"/>
      <c r="E1076" s="338"/>
      <c r="F1076" s="338"/>
      <c r="G1076" s="338"/>
      <c r="H1076" s="338"/>
      <c r="I1076" s="338"/>
      <c r="J1076" s="338"/>
      <c r="K1076" s="338"/>
    </row>
    <row r="1077" spans="2:16" ht="13.5" customHeight="1">
      <c r="B1077" s="339" t="s">
        <v>696</v>
      </c>
      <c r="C1077" s="339"/>
      <c r="D1077" s="339"/>
      <c r="E1077" s="339"/>
      <c r="F1077" s="339"/>
      <c r="H1077" s="340">
        <v>6</v>
      </c>
      <c r="I1077" s="340"/>
      <c r="K1077" s="341">
        <v>8</v>
      </c>
      <c r="L1077" s="341"/>
      <c r="M1077" s="341"/>
      <c r="N1077" s="341"/>
      <c r="O1077" s="342">
        <v>30</v>
      </c>
      <c r="P1077" s="342"/>
    </row>
    <row r="1078" spans="2:16" ht="5.25" customHeight="1"/>
    <row r="1080" spans="2:16" ht="2.25" customHeight="1"/>
    <row r="1081" spans="2:16" ht="13.5" customHeight="1">
      <c r="B1081" s="338" t="s">
        <v>475</v>
      </c>
      <c r="C1081" s="338"/>
      <c r="D1081" s="338"/>
      <c r="E1081" s="338"/>
      <c r="F1081" s="338"/>
      <c r="G1081" s="338"/>
      <c r="H1081" s="338"/>
      <c r="I1081" s="338"/>
      <c r="J1081" s="338"/>
      <c r="K1081" s="338"/>
    </row>
    <row r="1082" spans="2:16" ht="13.5" customHeight="1">
      <c r="B1082" s="339" t="s">
        <v>697</v>
      </c>
      <c r="C1082" s="339"/>
      <c r="D1082" s="339"/>
      <c r="E1082" s="339"/>
      <c r="F1082" s="339"/>
      <c r="H1082" s="340">
        <v>6</v>
      </c>
      <c r="I1082" s="340"/>
      <c r="K1082" s="341">
        <v>5</v>
      </c>
      <c r="L1082" s="341"/>
      <c r="M1082" s="341"/>
      <c r="N1082" s="341"/>
      <c r="O1082" s="342">
        <v>16</v>
      </c>
      <c r="P1082" s="342"/>
    </row>
    <row r="1083" spans="2:16" ht="5.25" customHeight="1"/>
    <row r="1085" spans="2:16" ht="2.25" customHeight="1"/>
    <row r="1086" spans="2:16" ht="13.5" customHeight="1">
      <c r="B1086" s="338" t="s">
        <v>577</v>
      </c>
      <c r="C1086" s="338"/>
      <c r="D1086" s="338"/>
      <c r="E1086" s="338"/>
      <c r="F1086" s="338"/>
      <c r="G1086" s="338"/>
      <c r="H1086" s="338"/>
      <c r="I1086" s="338"/>
      <c r="J1086" s="338"/>
      <c r="K1086" s="338"/>
    </row>
    <row r="1087" spans="2:16" ht="13.5" customHeight="1">
      <c r="B1087" s="339" t="s">
        <v>698</v>
      </c>
      <c r="C1087" s="339"/>
      <c r="D1087" s="339"/>
      <c r="E1087" s="339"/>
      <c r="F1087" s="339"/>
      <c r="H1087" s="340">
        <v>6</v>
      </c>
      <c r="I1087" s="340"/>
      <c r="K1087" s="341">
        <v>4</v>
      </c>
      <c r="L1087" s="341"/>
      <c r="M1087" s="341"/>
      <c r="N1087" s="341"/>
      <c r="O1087" s="342">
        <v>14</v>
      </c>
      <c r="P1087" s="342"/>
    </row>
    <row r="1088" spans="2:16" ht="5.25" customHeight="1"/>
    <row r="1090" spans="2:16" ht="2.25" customHeight="1"/>
    <row r="1091" spans="2:16" ht="13.5" customHeight="1">
      <c r="B1091" s="338" t="s">
        <v>475</v>
      </c>
      <c r="C1091" s="338"/>
      <c r="D1091" s="338"/>
      <c r="E1091" s="338"/>
      <c r="F1091" s="338"/>
      <c r="G1091" s="338"/>
      <c r="H1091" s="338"/>
      <c r="I1091" s="338"/>
      <c r="J1091" s="338"/>
      <c r="K1091" s="338"/>
    </row>
    <row r="1092" spans="2:16" ht="13.5" customHeight="1">
      <c r="B1092" s="339" t="s">
        <v>699</v>
      </c>
      <c r="C1092" s="339"/>
      <c r="D1092" s="339"/>
      <c r="E1092" s="339"/>
      <c r="F1092" s="339"/>
      <c r="H1092" s="340">
        <v>6</v>
      </c>
      <c r="I1092" s="340"/>
      <c r="K1092" s="341">
        <v>4</v>
      </c>
      <c r="L1092" s="341"/>
      <c r="M1092" s="341"/>
      <c r="N1092" s="341"/>
      <c r="O1092" s="342">
        <v>15</v>
      </c>
      <c r="P1092" s="342"/>
    </row>
    <row r="1093" spans="2:16" ht="5.25" customHeight="1"/>
    <row r="1095" spans="2:16" ht="2.25" customHeight="1"/>
    <row r="1096" spans="2:16" ht="13.5" customHeight="1">
      <c r="B1096" s="338" t="s">
        <v>700</v>
      </c>
      <c r="C1096" s="338"/>
      <c r="D1096" s="338"/>
      <c r="E1096" s="338"/>
      <c r="F1096" s="338"/>
      <c r="G1096" s="338"/>
      <c r="H1096" s="338"/>
      <c r="I1096" s="338"/>
      <c r="J1096" s="338"/>
      <c r="K1096" s="338"/>
    </row>
    <row r="1097" spans="2:16" ht="13.5" customHeight="1">
      <c r="B1097" s="339" t="s">
        <v>701</v>
      </c>
      <c r="C1097" s="339"/>
      <c r="D1097" s="339"/>
      <c r="E1097" s="339"/>
      <c r="F1097" s="339"/>
      <c r="H1097" s="340">
        <v>6</v>
      </c>
      <c r="I1097" s="340"/>
      <c r="K1097" s="341">
        <v>2</v>
      </c>
      <c r="L1097" s="341"/>
      <c r="M1097" s="341"/>
      <c r="N1097" s="341"/>
      <c r="O1097" s="342">
        <v>3</v>
      </c>
      <c r="P1097" s="342"/>
    </row>
    <row r="1098" spans="2:16" ht="5.25" customHeight="1"/>
    <row r="1100" spans="2:16" ht="2.25" customHeight="1"/>
    <row r="1101" spans="2:16" ht="13.5" customHeight="1">
      <c r="B1101" s="338" t="s">
        <v>587</v>
      </c>
      <c r="C1101" s="338"/>
      <c r="D1101" s="338"/>
      <c r="E1101" s="338"/>
      <c r="F1101" s="338"/>
      <c r="G1101" s="338"/>
      <c r="H1101" s="338"/>
      <c r="I1101" s="338"/>
      <c r="J1101" s="338"/>
      <c r="K1101" s="338"/>
    </row>
    <row r="1102" spans="2:16" ht="13.5" customHeight="1">
      <c r="B1102" s="339" t="s">
        <v>702</v>
      </c>
      <c r="C1102" s="339"/>
      <c r="D1102" s="339"/>
      <c r="E1102" s="339"/>
      <c r="F1102" s="339"/>
      <c r="H1102" s="340">
        <v>40</v>
      </c>
      <c r="I1102" s="340"/>
      <c r="K1102" s="341">
        <v>4</v>
      </c>
      <c r="L1102" s="341"/>
      <c r="M1102" s="341"/>
      <c r="N1102" s="341"/>
      <c r="O1102" s="342">
        <v>10</v>
      </c>
      <c r="P1102" s="342"/>
    </row>
    <row r="1103" spans="2:16" ht="5.25" customHeight="1"/>
    <row r="1105" spans="2:16" ht="2.25" customHeight="1"/>
    <row r="1106" spans="2:16" ht="13.5" customHeight="1">
      <c r="B1106" s="338" t="s">
        <v>654</v>
      </c>
      <c r="C1106" s="338"/>
      <c r="D1106" s="338"/>
      <c r="E1106" s="338"/>
      <c r="F1106" s="338"/>
      <c r="G1106" s="338"/>
      <c r="H1106" s="338"/>
      <c r="I1106" s="338"/>
      <c r="J1106" s="338"/>
      <c r="K1106" s="338"/>
    </row>
    <row r="1107" spans="2:16" ht="13.5" customHeight="1">
      <c r="B1107" s="339" t="s">
        <v>703</v>
      </c>
      <c r="C1107" s="339"/>
      <c r="D1107" s="339"/>
      <c r="E1107" s="339"/>
      <c r="F1107" s="339"/>
      <c r="H1107" s="340">
        <v>6</v>
      </c>
      <c r="I1107" s="340"/>
      <c r="K1107" s="341">
        <v>4</v>
      </c>
      <c r="L1107" s="341"/>
      <c r="M1107" s="341"/>
      <c r="N1107" s="341"/>
      <c r="O1107" s="342">
        <v>5</v>
      </c>
      <c r="P1107" s="342"/>
    </row>
    <row r="1108" spans="2:16" ht="5.25" customHeight="1"/>
    <row r="1110" spans="2:16" ht="2.25" customHeight="1"/>
    <row r="1111" spans="2:16" ht="13.5" customHeight="1">
      <c r="B1111" s="338" t="s">
        <v>704</v>
      </c>
      <c r="C1111" s="338"/>
      <c r="D1111" s="338"/>
      <c r="E1111" s="338"/>
      <c r="F1111" s="338"/>
      <c r="G1111" s="338"/>
      <c r="H1111" s="338"/>
      <c r="I1111" s="338"/>
      <c r="J1111" s="338"/>
      <c r="K1111" s="338"/>
    </row>
    <row r="1112" spans="2:16" ht="13.5" customHeight="1">
      <c r="B1112" s="339" t="s">
        <v>705</v>
      </c>
      <c r="C1112" s="339"/>
      <c r="D1112" s="339"/>
      <c r="E1112" s="339"/>
      <c r="F1112" s="339"/>
      <c r="H1112" s="340">
        <v>2.5</v>
      </c>
      <c r="I1112" s="340"/>
      <c r="K1112" s="341">
        <v>1</v>
      </c>
      <c r="L1112" s="341"/>
      <c r="M1112" s="341"/>
      <c r="N1112" s="341"/>
      <c r="O1112" s="342">
        <v>1</v>
      </c>
      <c r="P1112" s="342"/>
    </row>
    <row r="1113" spans="2:16" ht="5.25" customHeight="1"/>
    <row r="1115" spans="2:16" ht="2.25" customHeight="1"/>
    <row r="1116" spans="2:16" ht="13.5" customHeight="1">
      <c r="B1116" s="338" t="s">
        <v>618</v>
      </c>
      <c r="C1116" s="338"/>
      <c r="D1116" s="338"/>
      <c r="E1116" s="338"/>
      <c r="F1116" s="338"/>
      <c r="G1116" s="338"/>
      <c r="H1116" s="338"/>
      <c r="I1116" s="338"/>
      <c r="J1116" s="338"/>
      <c r="K1116" s="338"/>
    </row>
    <row r="1117" spans="2:16" ht="13.5" customHeight="1">
      <c r="B1117" s="339" t="s">
        <v>706</v>
      </c>
      <c r="C1117" s="339"/>
      <c r="D1117" s="339"/>
      <c r="E1117" s="339"/>
      <c r="F1117" s="339"/>
      <c r="H1117" s="340">
        <v>3</v>
      </c>
      <c r="I1117" s="340"/>
      <c r="K1117" s="341">
        <v>6</v>
      </c>
      <c r="L1117" s="341"/>
      <c r="M1117" s="341"/>
      <c r="N1117" s="341"/>
      <c r="O1117" s="342">
        <v>10</v>
      </c>
      <c r="P1117" s="342"/>
    </row>
    <row r="1118" spans="2:16" ht="5.25" customHeight="1"/>
    <row r="1120" spans="2:16" ht="2.25" customHeight="1"/>
    <row r="1121" spans="2:16" ht="13.5" customHeight="1">
      <c r="B1121" s="338" t="s">
        <v>707</v>
      </c>
      <c r="C1121" s="338"/>
      <c r="D1121" s="338"/>
      <c r="E1121" s="338"/>
      <c r="F1121" s="338"/>
      <c r="G1121" s="338"/>
      <c r="H1121" s="338"/>
      <c r="I1121" s="338"/>
      <c r="J1121" s="338"/>
      <c r="K1121" s="338"/>
    </row>
    <row r="1122" spans="2:16" ht="13.5" customHeight="1">
      <c r="B1122" s="339" t="s">
        <v>708</v>
      </c>
      <c r="C1122" s="339"/>
      <c r="D1122" s="339"/>
      <c r="E1122" s="339"/>
      <c r="F1122" s="339"/>
      <c r="H1122" s="340">
        <v>3</v>
      </c>
      <c r="I1122" s="340"/>
      <c r="K1122" s="341">
        <v>7</v>
      </c>
      <c r="L1122" s="341"/>
      <c r="M1122" s="341"/>
      <c r="N1122" s="341"/>
      <c r="O1122" s="342">
        <v>12</v>
      </c>
      <c r="P1122" s="342"/>
    </row>
    <row r="1123" spans="2:16" ht="5.25" customHeight="1"/>
    <row r="1125" spans="2:16" ht="2.25" customHeight="1"/>
    <row r="1126" spans="2:16" ht="13.5" customHeight="1">
      <c r="B1126" s="339" t="s">
        <v>709</v>
      </c>
      <c r="C1126" s="339"/>
      <c r="D1126" s="339"/>
      <c r="E1126" s="339"/>
      <c r="F1126" s="339"/>
      <c r="G1126" s="339"/>
      <c r="H1126" s="339"/>
      <c r="I1126" s="339"/>
      <c r="J1126" s="339"/>
      <c r="K1126" s="339"/>
    </row>
    <row r="1127" spans="2:16" ht="13.5" customHeight="1">
      <c r="B1127" s="339"/>
      <c r="C1127" s="339"/>
      <c r="D1127" s="339"/>
      <c r="E1127" s="339"/>
      <c r="F1127" s="339"/>
      <c r="G1127" s="339"/>
      <c r="H1127" s="339"/>
      <c r="I1127" s="339"/>
      <c r="J1127" s="339"/>
      <c r="K1127" s="339"/>
    </row>
    <row r="1128" spans="2:16" ht="13.5" customHeight="1">
      <c r="B1128" s="339" t="s">
        <v>710</v>
      </c>
      <c r="C1128" s="339"/>
      <c r="D1128" s="339"/>
      <c r="E1128" s="339"/>
      <c r="F1128" s="339"/>
      <c r="H1128" s="340">
        <v>2</v>
      </c>
      <c r="I1128" s="340"/>
      <c r="K1128" s="341">
        <v>10</v>
      </c>
      <c r="L1128" s="341"/>
      <c r="M1128" s="341"/>
      <c r="N1128" s="341"/>
      <c r="O1128" s="342">
        <v>18</v>
      </c>
      <c r="P1128" s="342"/>
    </row>
    <row r="1129" spans="2:16" ht="5.25" customHeight="1"/>
    <row r="1131" spans="2:16" ht="2.25" customHeight="1"/>
    <row r="1132" spans="2:16" ht="13.5" customHeight="1">
      <c r="B1132" s="338" t="s">
        <v>667</v>
      </c>
      <c r="C1132" s="338"/>
      <c r="D1132" s="338"/>
      <c r="E1132" s="338"/>
      <c r="F1132" s="338"/>
      <c r="G1132" s="338"/>
      <c r="H1132" s="338"/>
      <c r="I1132" s="338"/>
      <c r="J1132" s="338"/>
      <c r="K1132" s="338"/>
    </row>
    <row r="1133" spans="2:16" ht="13.5" customHeight="1">
      <c r="B1133" s="339" t="s">
        <v>711</v>
      </c>
      <c r="C1133" s="339"/>
      <c r="D1133" s="339"/>
      <c r="E1133" s="339"/>
      <c r="F1133" s="339"/>
      <c r="H1133" s="340">
        <v>6</v>
      </c>
      <c r="I1133" s="340"/>
      <c r="K1133" s="341">
        <v>4</v>
      </c>
      <c r="L1133" s="341"/>
      <c r="M1133" s="341"/>
      <c r="N1133" s="341"/>
      <c r="O1133" s="342">
        <v>6</v>
      </c>
      <c r="P1133" s="342"/>
    </row>
    <row r="1134" spans="2:16" ht="5.25" customHeight="1"/>
    <row r="1136" spans="2:16" ht="2.25" customHeight="1"/>
    <row r="1137" spans="2:16" ht="13.5" customHeight="1">
      <c r="B1137" s="338" t="s">
        <v>677</v>
      </c>
      <c r="C1137" s="338"/>
      <c r="D1137" s="338"/>
      <c r="E1137" s="338"/>
      <c r="F1137" s="338"/>
      <c r="G1137" s="338"/>
      <c r="H1137" s="338"/>
      <c r="I1137" s="338"/>
      <c r="J1137" s="338"/>
      <c r="K1137" s="338"/>
    </row>
    <row r="1138" spans="2:16" ht="13.5" customHeight="1">
      <c r="B1138" s="339" t="s">
        <v>712</v>
      </c>
      <c r="C1138" s="339"/>
      <c r="D1138" s="339"/>
      <c r="E1138" s="339"/>
      <c r="F1138" s="339"/>
      <c r="H1138" s="340">
        <v>6</v>
      </c>
      <c r="I1138" s="340"/>
      <c r="K1138" s="341">
        <v>3</v>
      </c>
      <c r="L1138" s="341"/>
      <c r="M1138" s="341"/>
      <c r="N1138" s="341"/>
      <c r="O1138" s="342">
        <v>7</v>
      </c>
      <c r="P1138" s="342"/>
    </row>
    <row r="1139" spans="2:16" ht="5.25" customHeight="1"/>
    <row r="1141" spans="2:16" ht="2.25" customHeight="1"/>
    <row r="1142" spans="2:16" ht="13.5" customHeight="1">
      <c r="B1142" s="338" t="s">
        <v>473</v>
      </c>
      <c r="C1142" s="338"/>
      <c r="D1142" s="338"/>
      <c r="E1142" s="338"/>
      <c r="F1142" s="338"/>
      <c r="G1142" s="338"/>
      <c r="H1142" s="338"/>
      <c r="I1142" s="338"/>
      <c r="J1142" s="338"/>
      <c r="K1142" s="338"/>
    </row>
    <row r="1143" spans="2:16" ht="13.5" customHeight="1">
      <c r="B1143" s="339" t="s">
        <v>713</v>
      </c>
      <c r="C1143" s="339"/>
      <c r="D1143" s="339"/>
      <c r="E1143" s="339"/>
      <c r="F1143" s="339"/>
      <c r="H1143" s="340">
        <v>6</v>
      </c>
      <c r="I1143" s="340"/>
      <c r="K1143" s="341">
        <v>6</v>
      </c>
      <c r="L1143" s="341"/>
      <c r="M1143" s="341"/>
      <c r="N1143" s="341"/>
      <c r="O1143" s="342">
        <v>9</v>
      </c>
      <c r="P1143" s="342"/>
    </row>
    <row r="1144" spans="2:16" ht="5.25" customHeight="1"/>
    <row r="1146" spans="2:16" ht="2.25" customHeight="1"/>
    <row r="1147" spans="2:16" ht="13.5" customHeight="1">
      <c r="B1147" s="338" t="s">
        <v>493</v>
      </c>
      <c r="C1147" s="338"/>
      <c r="D1147" s="338"/>
      <c r="E1147" s="338"/>
      <c r="F1147" s="338"/>
      <c r="G1147" s="338"/>
      <c r="H1147" s="338"/>
      <c r="I1147" s="338"/>
      <c r="J1147" s="338"/>
      <c r="K1147" s="338"/>
    </row>
    <row r="1148" spans="2:16" ht="13.5" customHeight="1">
      <c r="B1148" s="339" t="s">
        <v>714</v>
      </c>
      <c r="C1148" s="339"/>
      <c r="D1148" s="339"/>
      <c r="E1148" s="339"/>
      <c r="F1148" s="339"/>
      <c r="H1148" s="340">
        <v>6</v>
      </c>
      <c r="I1148" s="340"/>
      <c r="K1148" s="341">
        <v>5</v>
      </c>
      <c r="L1148" s="341"/>
      <c r="M1148" s="341"/>
      <c r="N1148" s="341"/>
      <c r="O1148" s="342">
        <v>28</v>
      </c>
      <c r="P1148" s="342"/>
    </row>
    <row r="1149" spans="2:16" ht="5.25" customHeight="1"/>
    <row r="1151" spans="2:16" ht="2.25" customHeight="1"/>
    <row r="1152" spans="2:16" ht="13.5" customHeight="1">
      <c r="B1152" s="338" t="s">
        <v>690</v>
      </c>
      <c r="C1152" s="338"/>
      <c r="D1152" s="338"/>
      <c r="E1152" s="338"/>
      <c r="F1152" s="338"/>
      <c r="G1152" s="338"/>
      <c r="H1152" s="338"/>
      <c r="I1152" s="338"/>
      <c r="J1152" s="338"/>
      <c r="K1152" s="338"/>
    </row>
    <row r="1153" spans="2:16" ht="13.5" customHeight="1">
      <c r="B1153" s="339" t="s">
        <v>715</v>
      </c>
      <c r="C1153" s="339"/>
      <c r="D1153" s="339"/>
      <c r="E1153" s="339"/>
      <c r="F1153" s="339"/>
      <c r="H1153" s="340">
        <v>3</v>
      </c>
      <c r="I1153" s="340"/>
      <c r="K1153" s="341">
        <v>3</v>
      </c>
      <c r="L1153" s="341"/>
      <c r="M1153" s="341"/>
      <c r="N1153" s="341"/>
      <c r="O1153" s="342">
        <v>6</v>
      </c>
      <c r="P1153" s="342"/>
    </row>
    <row r="1154" spans="2:16" ht="5.25" customHeight="1"/>
    <row r="1156" spans="2:16" ht="2.25" customHeight="1"/>
    <row r="1157" spans="2:16" ht="13.5" customHeight="1">
      <c r="B1157" s="338" t="s">
        <v>716</v>
      </c>
      <c r="C1157" s="338"/>
      <c r="D1157" s="338"/>
      <c r="E1157" s="338"/>
      <c r="F1157" s="338"/>
      <c r="G1157" s="338"/>
      <c r="H1157" s="338"/>
      <c r="I1157" s="338"/>
      <c r="J1157" s="338"/>
      <c r="K1157" s="338"/>
    </row>
    <row r="1158" spans="2:16" ht="13.5" customHeight="1">
      <c r="B1158" s="339" t="s">
        <v>717</v>
      </c>
      <c r="C1158" s="339"/>
      <c r="D1158" s="339"/>
      <c r="E1158" s="339"/>
      <c r="F1158" s="339"/>
      <c r="H1158" s="340">
        <v>3.5</v>
      </c>
      <c r="I1158" s="340"/>
      <c r="K1158" s="341">
        <v>5</v>
      </c>
      <c r="L1158" s="341"/>
      <c r="M1158" s="341"/>
      <c r="N1158" s="341"/>
      <c r="O1158" s="342">
        <v>6</v>
      </c>
      <c r="P1158" s="342"/>
    </row>
    <row r="1159" spans="2:16" ht="5.25" customHeight="1"/>
    <row r="1161" spans="2:16" ht="2.25" customHeight="1"/>
    <row r="1162" spans="2:16" ht="13.5" customHeight="1">
      <c r="B1162" s="338" t="s">
        <v>487</v>
      </c>
      <c r="C1162" s="338"/>
      <c r="D1162" s="338"/>
      <c r="E1162" s="338"/>
      <c r="F1162" s="338"/>
      <c r="G1162" s="338"/>
      <c r="H1162" s="338"/>
      <c r="I1162" s="338"/>
      <c r="J1162" s="338"/>
      <c r="K1162" s="338"/>
    </row>
    <row r="1163" spans="2:16" ht="13.5" customHeight="1">
      <c r="B1163" s="339" t="s">
        <v>718</v>
      </c>
      <c r="C1163" s="339"/>
      <c r="D1163" s="339"/>
      <c r="E1163" s="339"/>
      <c r="F1163" s="339"/>
      <c r="H1163" s="340">
        <v>6</v>
      </c>
      <c r="I1163" s="340"/>
      <c r="K1163" s="341">
        <v>8</v>
      </c>
      <c r="L1163" s="341"/>
      <c r="M1163" s="341"/>
      <c r="N1163" s="341"/>
      <c r="O1163" s="342">
        <v>19</v>
      </c>
      <c r="P1163" s="342"/>
    </row>
    <row r="1164" spans="2:16" ht="5.25" customHeight="1"/>
    <row r="1166" spans="2:16" ht="2.25" customHeight="1"/>
    <row r="1167" spans="2:16" ht="13.5" customHeight="1">
      <c r="B1167" s="338" t="s">
        <v>677</v>
      </c>
      <c r="C1167" s="338"/>
      <c r="D1167" s="338"/>
      <c r="E1167" s="338"/>
      <c r="F1167" s="338"/>
      <c r="G1167" s="338"/>
      <c r="H1167" s="338"/>
      <c r="I1167" s="338"/>
      <c r="J1167" s="338"/>
      <c r="K1167" s="338"/>
    </row>
    <row r="1168" spans="2:16" ht="13.5" customHeight="1">
      <c r="B1168" s="339" t="s">
        <v>719</v>
      </c>
      <c r="C1168" s="339"/>
      <c r="D1168" s="339"/>
      <c r="E1168" s="339"/>
      <c r="F1168" s="339"/>
      <c r="H1168" s="340">
        <v>6</v>
      </c>
      <c r="I1168" s="340"/>
      <c r="K1168" s="341">
        <v>4</v>
      </c>
      <c r="L1168" s="341"/>
      <c r="M1168" s="341"/>
      <c r="N1168" s="341"/>
      <c r="O1168" s="342">
        <v>11</v>
      </c>
      <c r="P1168" s="342"/>
    </row>
    <row r="1169" spans="2:16" ht="5.25" customHeight="1"/>
    <row r="1171" spans="2:16" ht="2.25" customHeight="1"/>
    <row r="1172" spans="2:16" ht="13.5" customHeight="1">
      <c r="B1172" s="339" t="s">
        <v>720</v>
      </c>
      <c r="C1172" s="339"/>
      <c r="D1172" s="339"/>
      <c r="E1172" s="339"/>
      <c r="F1172" s="339"/>
      <c r="G1172" s="339"/>
      <c r="H1172" s="339"/>
      <c r="I1172" s="339"/>
      <c r="J1172" s="339"/>
      <c r="K1172" s="339"/>
    </row>
    <row r="1173" spans="2:16" ht="13.5" customHeight="1">
      <c r="B1173" s="339"/>
      <c r="C1173" s="339"/>
      <c r="D1173" s="339"/>
      <c r="E1173" s="339"/>
      <c r="F1173" s="339"/>
      <c r="G1173" s="339"/>
      <c r="H1173" s="339"/>
      <c r="I1173" s="339"/>
      <c r="J1173" s="339"/>
      <c r="K1173" s="339"/>
    </row>
    <row r="1174" spans="2:16" ht="13.5" customHeight="1">
      <c r="B1174" s="339" t="s">
        <v>721</v>
      </c>
      <c r="C1174" s="339"/>
      <c r="D1174" s="339"/>
      <c r="E1174" s="339"/>
      <c r="F1174" s="339"/>
      <c r="H1174" s="340">
        <v>6</v>
      </c>
      <c r="I1174" s="340"/>
      <c r="K1174" s="341">
        <v>8</v>
      </c>
      <c r="L1174" s="341"/>
      <c r="M1174" s="341"/>
      <c r="N1174" s="341"/>
      <c r="O1174" s="342">
        <v>25</v>
      </c>
      <c r="P1174" s="342"/>
    </row>
    <row r="1175" spans="2:16" ht="5.25" customHeight="1"/>
    <row r="1177" spans="2:16" ht="2.25" customHeight="1"/>
    <row r="1178" spans="2:16" ht="13.5" customHeight="1">
      <c r="B1178" s="338" t="s">
        <v>722</v>
      </c>
      <c r="C1178" s="338"/>
      <c r="D1178" s="338"/>
      <c r="E1178" s="338"/>
      <c r="F1178" s="338"/>
      <c r="G1178" s="338"/>
      <c r="H1178" s="338"/>
      <c r="I1178" s="338"/>
      <c r="J1178" s="338"/>
      <c r="K1178" s="338"/>
    </row>
    <row r="1179" spans="2:16" ht="13.5" customHeight="1">
      <c r="B1179" s="339" t="s">
        <v>723</v>
      </c>
      <c r="C1179" s="339"/>
      <c r="D1179" s="339"/>
      <c r="E1179" s="339"/>
      <c r="F1179" s="339"/>
      <c r="H1179" s="340">
        <v>5</v>
      </c>
      <c r="I1179" s="340"/>
      <c r="K1179" s="341">
        <v>4</v>
      </c>
      <c r="L1179" s="341"/>
      <c r="M1179" s="341"/>
      <c r="N1179" s="341"/>
      <c r="O1179" s="342">
        <v>4</v>
      </c>
      <c r="P1179" s="342"/>
    </row>
    <row r="1180" spans="2:16" ht="5.25" customHeight="1"/>
    <row r="1182" spans="2:16" ht="2.25" customHeight="1"/>
    <row r="1183" spans="2:16" ht="13.5" customHeight="1">
      <c r="B1183" s="338" t="s">
        <v>677</v>
      </c>
      <c r="C1183" s="338"/>
      <c r="D1183" s="338"/>
      <c r="E1183" s="338"/>
      <c r="F1183" s="338"/>
      <c r="G1183" s="338"/>
      <c r="H1183" s="338"/>
      <c r="I1183" s="338"/>
      <c r="J1183" s="338"/>
      <c r="K1183" s="338"/>
    </row>
    <row r="1184" spans="2:16" ht="13.5" customHeight="1">
      <c r="B1184" s="339" t="s">
        <v>724</v>
      </c>
      <c r="C1184" s="339"/>
      <c r="D1184" s="339"/>
      <c r="E1184" s="339"/>
      <c r="F1184" s="339"/>
      <c r="H1184" s="340">
        <v>6</v>
      </c>
      <c r="I1184" s="340"/>
      <c r="K1184" s="341">
        <v>3</v>
      </c>
      <c r="L1184" s="341"/>
      <c r="M1184" s="341"/>
      <c r="N1184" s="341"/>
      <c r="O1184" s="342">
        <v>11</v>
      </c>
      <c r="P1184" s="342"/>
    </row>
    <row r="1185" spans="2:16" ht="5.25" customHeight="1"/>
    <row r="1187" spans="2:16" ht="2.25" customHeight="1"/>
    <row r="1188" spans="2:16" ht="13.5" customHeight="1">
      <c r="B1188" s="338" t="s">
        <v>725</v>
      </c>
      <c r="C1188" s="338"/>
      <c r="D1188" s="338"/>
      <c r="E1188" s="338"/>
      <c r="F1188" s="338"/>
      <c r="G1188" s="338"/>
      <c r="H1188" s="338"/>
      <c r="I1188" s="338"/>
      <c r="J1188" s="338"/>
      <c r="K1188" s="338"/>
    </row>
    <row r="1189" spans="2:16" ht="13.5" customHeight="1">
      <c r="B1189" s="339" t="s">
        <v>726</v>
      </c>
      <c r="C1189" s="339"/>
      <c r="D1189" s="339"/>
      <c r="E1189" s="339"/>
      <c r="F1189" s="339"/>
      <c r="H1189" s="340">
        <v>3</v>
      </c>
      <c r="I1189" s="340"/>
      <c r="K1189" s="341">
        <v>7</v>
      </c>
      <c r="L1189" s="341"/>
      <c r="M1189" s="341"/>
      <c r="N1189" s="341"/>
      <c r="O1189" s="342">
        <v>9</v>
      </c>
      <c r="P1189" s="342"/>
    </row>
    <row r="1190" spans="2:16" ht="5.25" customHeight="1"/>
    <row r="1192" spans="2:16" ht="2.25" customHeight="1"/>
    <row r="1193" spans="2:16" ht="13.5" customHeight="1">
      <c r="B1193" s="338" t="s">
        <v>727</v>
      </c>
      <c r="C1193" s="338"/>
      <c r="D1193" s="338"/>
      <c r="E1193" s="338"/>
      <c r="F1193" s="338"/>
      <c r="G1193" s="338"/>
      <c r="H1193" s="338"/>
      <c r="I1193" s="338"/>
      <c r="J1193" s="338"/>
      <c r="K1193" s="338"/>
    </row>
    <row r="1194" spans="2:16" ht="13.5" customHeight="1">
      <c r="B1194" s="339" t="s">
        <v>728</v>
      </c>
      <c r="C1194" s="339"/>
      <c r="D1194" s="339"/>
      <c r="E1194" s="339"/>
      <c r="F1194" s="339"/>
      <c r="H1194" s="340">
        <v>3</v>
      </c>
      <c r="I1194" s="340"/>
      <c r="K1194" s="341">
        <v>6</v>
      </c>
      <c r="L1194" s="341"/>
      <c r="M1194" s="341"/>
      <c r="N1194" s="341"/>
      <c r="O1194" s="342">
        <v>16</v>
      </c>
      <c r="P1194" s="342"/>
    </row>
    <row r="1195" spans="2:16" ht="5.25" customHeight="1"/>
    <row r="1197" spans="2:16" ht="2.25" customHeight="1"/>
    <row r="1198" spans="2:16" ht="13.5" customHeight="1">
      <c r="B1198" s="338" t="s">
        <v>587</v>
      </c>
      <c r="C1198" s="338"/>
      <c r="D1198" s="338"/>
      <c r="E1198" s="338"/>
      <c r="F1198" s="338"/>
      <c r="G1198" s="338"/>
      <c r="H1198" s="338"/>
      <c r="I1198" s="338"/>
      <c r="J1198" s="338"/>
      <c r="K1198" s="338"/>
    </row>
    <row r="1199" spans="2:16" ht="13.5" customHeight="1">
      <c r="B1199" s="339" t="s">
        <v>729</v>
      </c>
      <c r="C1199" s="339"/>
      <c r="D1199" s="339"/>
      <c r="E1199" s="339"/>
      <c r="F1199" s="339"/>
      <c r="H1199" s="340">
        <v>3</v>
      </c>
      <c r="I1199" s="340"/>
      <c r="K1199" s="341">
        <v>5</v>
      </c>
      <c r="L1199" s="341"/>
      <c r="M1199" s="341"/>
      <c r="N1199" s="341"/>
      <c r="O1199" s="342">
        <v>16</v>
      </c>
      <c r="P1199" s="342"/>
    </row>
    <row r="1200" spans="2:16" ht="5.25" customHeight="1"/>
    <row r="1202" spans="2:16" ht="2.25" customHeight="1"/>
    <row r="1203" spans="2:16" ht="13.5" customHeight="1">
      <c r="B1203" s="338" t="s">
        <v>455</v>
      </c>
      <c r="C1203" s="338"/>
      <c r="D1203" s="338"/>
      <c r="E1203" s="338"/>
      <c r="F1203" s="338"/>
      <c r="G1203" s="338"/>
      <c r="H1203" s="338"/>
      <c r="I1203" s="338"/>
      <c r="J1203" s="338"/>
      <c r="K1203" s="338"/>
    </row>
    <row r="1204" spans="2:16" ht="13.5" customHeight="1">
      <c r="B1204" s="339" t="s">
        <v>730</v>
      </c>
      <c r="C1204" s="339"/>
      <c r="D1204" s="339"/>
      <c r="E1204" s="339"/>
      <c r="F1204" s="339"/>
      <c r="H1204" s="340">
        <v>6</v>
      </c>
      <c r="I1204" s="340"/>
      <c r="K1204" s="341">
        <v>8</v>
      </c>
      <c r="L1204" s="341"/>
      <c r="M1204" s="341"/>
      <c r="N1204" s="341"/>
      <c r="O1204" s="342">
        <v>33</v>
      </c>
      <c r="P1204" s="342"/>
    </row>
    <row r="1205" spans="2:16" ht="5.25" customHeight="1"/>
    <row r="1207" spans="2:16" ht="2.25" customHeight="1"/>
    <row r="1208" spans="2:16" ht="13.5" customHeight="1">
      <c r="B1208" s="338" t="s">
        <v>353</v>
      </c>
      <c r="C1208" s="338"/>
      <c r="D1208" s="338"/>
      <c r="E1208" s="338"/>
      <c r="F1208" s="338"/>
      <c r="G1208" s="338"/>
      <c r="H1208" s="338"/>
      <c r="I1208" s="338"/>
      <c r="J1208" s="338"/>
      <c r="K1208" s="338"/>
    </row>
    <row r="1209" spans="2:16" ht="13.5" customHeight="1">
      <c r="B1209" s="339" t="s">
        <v>731</v>
      </c>
      <c r="C1209" s="339"/>
      <c r="D1209" s="339"/>
      <c r="E1209" s="339"/>
      <c r="F1209" s="339"/>
      <c r="H1209" s="340">
        <v>2</v>
      </c>
      <c r="I1209" s="340"/>
      <c r="K1209" s="341">
        <v>1</v>
      </c>
      <c r="L1209" s="341"/>
      <c r="M1209" s="341"/>
      <c r="N1209" s="341"/>
      <c r="O1209" s="342">
        <v>4</v>
      </c>
      <c r="P1209" s="342"/>
    </row>
    <row r="1210" spans="2:16" ht="5.25" customHeight="1"/>
    <row r="1212" spans="2:16" ht="2.25" customHeight="1"/>
    <row r="1213" spans="2:16" ht="13.5" customHeight="1">
      <c r="B1213" s="338" t="s">
        <v>493</v>
      </c>
      <c r="C1213" s="338"/>
      <c r="D1213" s="338"/>
      <c r="E1213" s="338"/>
      <c r="F1213" s="338"/>
      <c r="G1213" s="338"/>
      <c r="H1213" s="338"/>
      <c r="I1213" s="338"/>
      <c r="J1213" s="338"/>
      <c r="K1213" s="338"/>
    </row>
    <row r="1214" spans="2:16" ht="13.5" customHeight="1">
      <c r="B1214" s="339" t="s">
        <v>732</v>
      </c>
      <c r="C1214" s="339"/>
      <c r="D1214" s="339"/>
      <c r="E1214" s="339"/>
      <c r="F1214" s="339"/>
      <c r="H1214" s="340">
        <v>6</v>
      </c>
      <c r="I1214" s="340"/>
      <c r="K1214" s="341">
        <v>4</v>
      </c>
      <c r="L1214" s="341"/>
      <c r="M1214" s="341"/>
      <c r="N1214" s="341"/>
      <c r="O1214" s="342">
        <v>28</v>
      </c>
      <c r="P1214" s="342"/>
    </row>
    <row r="1215" spans="2:16" ht="5.25" customHeight="1"/>
    <row r="1217" spans="2:16" ht="2.25" customHeight="1"/>
    <row r="1218" spans="2:16" ht="13.5" customHeight="1">
      <c r="B1218" s="338" t="s">
        <v>733</v>
      </c>
      <c r="C1218" s="338"/>
      <c r="D1218" s="338"/>
      <c r="E1218" s="338"/>
      <c r="F1218" s="338"/>
      <c r="G1218" s="338"/>
      <c r="H1218" s="338"/>
      <c r="I1218" s="338"/>
      <c r="J1218" s="338"/>
      <c r="K1218" s="338"/>
    </row>
    <row r="1219" spans="2:16" ht="13.5" customHeight="1">
      <c r="B1219" s="339" t="s">
        <v>734</v>
      </c>
      <c r="C1219" s="339"/>
      <c r="D1219" s="339"/>
      <c r="E1219" s="339"/>
      <c r="F1219" s="339"/>
      <c r="H1219" s="340">
        <v>1</v>
      </c>
      <c r="I1219" s="340"/>
      <c r="K1219" s="341">
        <v>5</v>
      </c>
      <c r="L1219" s="341"/>
      <c r="M1219" s="341"/>
      <c r="N1219" s="341"/>
      <c r="O1219" s="342">
        <v>7</v>
      </c>
      <c r="P1219" s="342"/>
    </row>
    <row r="1220" spans="2:16" ht="5.25" customHeight="1"/>
    <row r="1222" spans="2:16" ht="2.25" customHeight="1"/>
    <row r="1223" spans="2:16" ht="13.5" customHeight="1">
      <c r="B1223" s="338" t="s">
        <v>677</v>
      </c>
      <c r="C1223" s="338"/>
      <c r="D1223" s="338"/>
      <c r="E1223" s="338"/>
      <c r="F1223" s="338"/>
      <c r="G1223" s="338"/>
      <c r="H1223" s="338"/>
      <c r="I1223" s="338"/>
      <c r="J1223" s="338"/>
      <c r="K1223" s="338"/>
    </row>
    <row r="1224" spans="2:16" ht="13.5" customHeight="1">
      <c r="B1224" s="339" t="s">
        <v>735</v>
      </c>
      <c r="C1224" s="339"/>
      <c r="D1224" s="339"/>
      <c r="E1224" s="339"/>
      <c r="F1224" s="339"/>
      <c r="H1224" s="340">
        <v>6</v>
      </c>
      <c r="I1224" s="340"/>
      <c r="K1224" s="341">
        <v>2</v>
      </c>
      <c r="L1224" s="341"/>
      <c r="M1224" s="341"/>
      <c r="N1224" s="341"/>
      <c r="O1224" s="342">
        <v>7</v>
      </c>
      <c r="P1224" s="342"/>
    </row>
    <row r="1225" spans="2:16" ht="5.25" customHeight="1"/>
    <row r="1227" spans="2:16" ht="2.25" customHeight="1"/>
    <row r="1228" spans="2:16" ht="13.5" customHeight="1">
      <c r="B1228" s="338" t="s">
        <v>677</v>
      </c>
      <c r="C1228" s="338"/>
      <c r="D1228" s="338"/>
      <c r="E1228" s="338"/>
      <c r="F1228" s="338"/>
      <c r="G1228" s="338"/>
      <c r="H1228" s="338"/>
      <c r="I1228" s="338"/>
      <c r="J1228" s="338"/>
      <c r="K1228" s="338"/>
    </row>
    <row r="1229" spans="2:16" ht="13.5" customHeight="1">
      <c r="B1229" s="339" t="s">
        <v>736</v>
      </c>
      <c r="C1229" s="339"/>
      <c r="D1229" s="339"/>
      <c r="E1229" s="339"/>
      <c r="F1229" s="339"/>
      <c r="H1229" s="340">
        <v>6</v>
      </c>
      <c r="I1229" s="340"/>
      <c r="K1229" s="341">
        <v>4</v>
      </c>
      <c r="L1229" s="341"/>
      <c r="M1229" s="341"/>
      <c r="N1229" s="341"/>
      <c r="O1229" s="342">
        <v>13</v>
      </c>
      <c r="P1229" s="342"/>
    </row>
    <row r="1230" spans="2:16" ht="5.25" customHeight="1"/>
    <row r="1232" spans="2:16" ht="2.25" customHeight="1"/>
    <row r="1233" spans="2:16" ht="13.5" customHeight="1">
      <c r="B1233" s="338" t="s">
        <v>618</v>
      </c>
      <c r="C1233" s="338"/>
      <c r="D1233" s="338"/>
      <c r="E1233" s="338"/>
      <c r="F1233" s="338"/>
      <c r="G1233" s="338"/>
      <c r="H1233" s="338"/>
      <c r="I1233" s="338"/>
      <c r="J1233" s="338"/>
      <c r="K1233" s="338"/>
    </row>
    <row r="1234" spans="2:16" ht="13.5" customHeight="1">
      <c r="B1234" s="339" t="s">
        <v>737</v>
      </c>
      <c r="C1234" s="339"/>
      <c r="D1234" s="339"/>
      <c r="E1234" s="339"/>
      <c r="F1234" s="339"/>
      <c r="H1234" s="340">
        <v>3</v>
      </c>
      <c r="I1234" s="340"/>
      <c r="K1234" s="341">
        <v>7</v>
      </c>
      <c r="L1234" s="341"/>
      <c r="M1234" s="341"/>
      <c r="N1234" s="341"/>
      <c r="O1234" s="342">
        <v>11</v>
      </c>
      <c r="P1234" s="342"/>
    </row>
    <row r="1235" spans="2:16" ht="5.25" customHeight="1"/>
    <row r="1237" spans="2:16" ht="2.25" customHeight="1"/>
    <row r="1238" spans="2:16" ht="13.5" customHeight="1">
      <c r="B1238" s="338" t="s">
        <v>537</v>
      </c>
      <c r="C1238" s="338"/>
      <c r="D1238" s="338"/>
      <c r="E1238" s="338"/>
      <c r="F1238" s="338"/>
      <c r="G1238" s="338"/>
      <c r="H1238" s="338"/>
      <c r="I1238" s="338"/>
      <c r="J1238" s="338"/>
      <c r="K1238" s="338"/>
    </row>
    <row r="1239" spans="2:16" ht="13.5" customHeight="1">
      <c r="B1239" s="339" t="s">
        <v>738</v>
      </c>
      <c r="C1239" s="339"/>
      <c r="D1239" s="339"/>
      <c r="E1239" s="339"/>
      <c r="F1239" s="339"/>
      <c r="H1239" s="340">
        <v>6</v>
      </c>
      <c r="I1239" s="340"/>
      <c r="K1239" s="341">
        <v>8</v>
      </c>
      <c r="L1239" s="341"/>
      <c r="M1239" s="341"/>
      <c r="N1239" s="341"/>
      <c r="O1239" s="342">
        <v>17</v>
      </c>
      <c r="P1239" s="342"/>
    </row>
    <row r="1240" spans="2:16" ht="5.25" customHeight="1"/>
    <row r="1242" spans="2:16" ht="2.25" customHeight="1"/>
    <row r="1243" spans="2:16" ht="13.5" customHeight="1">
      <c r="B1243" s="338" t="s">
        <v>677</v>
      </c>
      <c r="C1243" s="338"/>
      <c r="D1243" s="338"/>
      <c r="E1243" s="338"/>
      <c r="F1243" s="338"/>
      <c r="G1243" s="338"/>
      <c r="H1243" s="338"/>
      <c r="I1243" s="338"/>
      <c r="J1243" s="338"/>
      <c r="K1243" s="338"/>
    </row>
    <row r="1244" spans="2:16" ht="13.5" customHeight="1">
      <c r="B1244" s="339" t="s">
        <v>739</v>
      </c>
      <c r="C1244" s="339"/>
      <c r="D1244" s="339"/>
      <c r="E1244" s="339"/>
      <c r="F1244" s="339"/>
      <c r="H1244" s="340">
        <v>6</v>
      </c>
      <c r="I1244" s="340"/>
      <c r="K1244" s="341">
        <v>3</v>
      </c>
      <c r="L1244" s="341"/>
      <c r="M1244" s="341"/>
      <c r="N1244" s="341"/>
      <c r="O1244" s="342">
        <v>10</v>
      </c>
      <c r="P1244" s="342"/>
    </row>
    <row r="1245" spans="2:16" ht="5.25" customHeight="1"/>
    <row r="1247" spans="2:16" ht="2.25" customHeight="1"/>
    <row r="1248" spans="2:16" ht="13.5" customHeight="1">
      <c r="B1248" s="338" t="s">
        <v>740</v>
      </c>
      <c r="C1248" s="338"/>
      <c r="D1248" s="338"/>
      <c r="E1248" s="338"/>
      <c r="F1248" s="338"/>
      <c r="G1248" s="338"/>
      <c r="H1248" s="338"/>
      <c r="I1248" s="338"/>
      <c r="J1248" s="338"/>
      <c r="K1248" s="338"/>
    </row>
    <row r="1249" spans="2:16" ht="13.5" customHeight="1">
      <c r="B1249" s="339" t="s">
        <v>741</v>
      </c>
      <c r="C1249" s="339"/>
      <c r="D1249" s="339"/>
      <c r="E1249" s="339"/>
      <c r="F1249" s="339"/>
      <c r="H1249" s="340">
        <v>3</v>
      </c>
      <c r="I1249" s="340"/>
      <c r="K1249" s="341">
        <v>12</v>
      </c>
      <c r="L1249" s="341"/>
      <c r="M1249" s="341"/>
      <c r="N1249" s="341"/>
      <c r="O1249" s="342">
        <v>19</v>
      </c>
      <c r="P1249" s="342"/>
    </row>
    <row r="1250" spans="2:16" ht="5.25" customHeight="1"/>
    <row r="1252" spans="2:16" ht="2.25" customHeight="1"/>
    <row r="1253" spans="2:16" ht="13.5" customHeight="1">
      <c r="B1253" s="338" t="s">
        <v>742</v>
      </c>
      <c r="C1253" s="338"/>
      <c r="D1253" s="338"/>
      <c r="E1253" s="338"/>
      <c r="F1253" s="338"/>
      <c r="G1253" s="338"/>
      <c r="H1253" s="338"/>
      <c r="I1253" s="338"/>
      <c r="J1253" s="338"/>
      <c r="K1253" s="338"/>
    </row>
    <row r="1254" spans="2:16" ht="13.5" customHeight="1">
      <c r="B1254" s="339" t="s">
        <v>743</v>
      </c>
      <c r="C1254" s="339"/>
      <c r="D1254" s="339"/>
      <c r="E1254" s="339"/>
      <c r="F1254" s="339"/>
      <c r="H1254" s="340">
        <v>4</v>
      </c>
      <c r="I1254" s="340"/>
      <c r="K1254" s="341">
        <v>10</v>
      </c>
      <c r="L1254" s="341"/>
      <c r="M1254" s="341"/>
      <c r="N1254" s="341"/>
      <c r="O1254" s="342">
        <v>12</v>
      </c>
      <c r="P1254" s="342"/>
    </row>
    <row r="1255" spans="2:16" ht="5.25" customHeight="1"/>
    <row r="1257" spans="2:16" ht="2.25" customHeight="1"/>
    <row r="1258" spans="2:16" ht="13.5" customHeight="1">
      <c r="B1258" s="338" t="s">
        <v>618</v>
      </c>
      <c r="C1258" s="338"/>
      <c r="D1258" s="338"/>
      <c r="E1258" s="338"/>
      <c r="F1258" s="338"/>
      <c r="G1258" s="338"/>
      <c r="H1258" s="338"/>
      <c r="I1258" s="338"/>
      <c r="J1258" s="338"/>
      <c r="K1258" s="338"/>
    </row>
    <row r="1259" spans="2:16" ht="13.5" customHeight="1">
      <c r="B1259" s="339" t="s">
        <v>744</v>
      </c>
      <c r="C1259" s="339"/>
      <c r="D1259" s="339"/>
      <c r="E1259" s="339"/>
      <c r="F1259" s="339"/>
      <c r="H1259" s="340">
        <v>3</v>
      </c>
      <c r="I1259" s="340"/>
      <c r="K1259" s="341">
        <v>7</v>
      </c>
      <c r="L1259" s="341"/>
      <c r="M1259" s="341"/>
      <c r="N1259" s="341"/>
      <c r="O1259" s="342">
        <v>10</v>
      </c>
      <c r="P1259" s="342"/>
    </row>
    <row r="1260" spans="2:16" ht="5.25" customHeight="1"/>
    <row r="1262" spans="2:16" ht="2.25" customHeight="1"/>
    <row r="1263" spans="2:16" ht="13.5" customHeight="1">
      <c r="B1263" s="338" t="s">
        <v>745</v>
      </c>
      <c r="C1263" s="338"/>
      <c r="D1263" s="338"/>
      <c r="E1263" s="338"/>
      <c r="F1263" s="338"/>
      <c r="G1263" s="338"/>
      <c r="H1263" s="338"/>
      <c r="I1263" s="338"/>
      <c r="J1263" s="338"/>
      <c r="K1263" s="338"/>
    </row>
    <row r="1264" spans="2:16" ht="13.5" customHeight="1">
      <c r="B1264" s="339" t="s">
        <v>746</v>
      </c>
      <c r="C1264" s="339"/>
      <c r="D1264" s="339"/>
      <c r="E1264" s="339"/>
      <c r="F1264" s="339"/>
      <c r="H1264" s="340">
        <v>3</v>
      </c>
      <c r="I1264" s="340"/>
      <c r="K1264" s="341">
        <v>8</v>
      </c>
      <c r="L1264" s="341"/>
      <c r="M1264" s="341"/>
      <c r="N1264" s="341"/>
      <c r="O1264" s="342">
        <v>11</v>
      </c>
      <c r="P1264" s="342"/>
    </row>
    <row r="1265" spans="2:16" ht="5.25" customHeight="1"/>
    <row r="1267" spans="2:16" ht="2.25" customHeight="1"/>
    <row r="1268" spans="2:16" ht="13.5" customHeight="1">
      <c r="B1268" s="338" t="s">
        <v>747</v>
      </c>
      <c r="C1268" s="338"/>
      <c r="D1268" s="338"/>
      <c r="E1268" s="338"/>
      <c r="F1268" s="338"/>
      <c r="G1268" s="338"/>
      <c r="H1268" s="338"/>
      <c r="I1268" s="338"/>
      <c r="J1268" s="338"/>
      <c r="K1268" s="338"/>
    </row>
    <row r="1269" spans="2:16" ht="13.5" customHeight="1">
      <c r="B1269" s="339" t="s">
        <v>748</v>
      </c>
      <c r="C1269" s="339"/>
      <c r="D1269" s="339"/>
      <c r="E1269" s="339"/>
      <c r="F1269" s="339"/>
      <c r="H1269" s="340">
        <v>3.5</v>
      </c>
      <c r="I1269" s="340"/>
      <c r="K1269" s="341">
        <v>17</v>
      </c>
      <c r="L1269" s="341"/>
      <c r="M1269" s="341"/>
      <c r="N1269" s="341"/>
      <c r="O1269" s="342">
        <v>52</v>
      </c>
      <c r="P1269" s="342"/>
    </row>
    <row r="1270" spans="2:16" ht="5.25" customHeight="1"/>
    <row r="1272" spans="2:16" ht="2.25" customHeight="1"/>
    <row r="1273" spans="2:16" ht="13.5" customHeight="1">
      <c r="B1273" s="338" t="s">
        <v>677</v>
      </c>
      <c r="C1273" s="338"/>
      <c r="D1273" s="338"/>
      <c r="E1273" s="338"/>
      <c r="F1273" s="338"/>
      <c r="G1273" s="338"/>
      <c r="H1273" s="338"/>
      <c r="I1273" s="338"/>
      <c r="J1273" s="338"/>
      <c r="K1273" s="338"/>
    </row>
    <row r="1274" spans="2:16" ht="13.5" customHeight="1">
      <c r="B1274" s="339" t="s">
        <v>749</v>
      </c>
      <c r="C1274" s="339"/>
      <c r="D1274" s="339"/>
      <c r="E1274" s="339"/>
      <c r="F1274" s="339"/>
      <c r="H1274" s="340">
        <v>6</v>
      </c>
      <c r="I1274" s="340"/>
      <c r="K1274" s="341">
        <v>5</v>
      </c>
      <c r="L1274" s="341"/>
      <c r="M1274" s="341"/>
      <c r="N1274" s="341"/>
      <c r="O1274" s="342">
        <v>12</v>
      </c>
      <c r="P1274" s="342"/>
    </row>
    <row r="1275" spans="2:16" ht="5.25" customHeight="1"/>
    <row r="1277" spans="2:16" ht="2.25" customHeight="1"/>
    <row r="1278" spans="2:16" ht="13.5" customHeight="1">
      <c r="B1278" s="338" t="s">
        <v>750</v>
      </c>
      <c r="C1278" s="338"/>
      <c r="D1278" s="338"/>
      <c r="E1278" s="338"/>
      <c r="F1278" s="338"/>
      <c r="G1278" s="338"/>
      <c r="H1278" s="338"/>
      <c r="I1278" s="338"/>
      <c r="J1278" s="338"/>
      <c r="K1278" s="338"/>
    </row>
    <row r="1279" spans="2:16" ht="13.5" customHeight="1">
      <c r="B1279" s="339" t="s">
        <v>751</v>
      </c>
      <c r="C1279" s="339"/>
      <c r="D1279" s="339"/>
      <c r="E1279" s="339"/>
      <c r="F1279" s="339"/>
      <c r="H1279" s="340">
        <v>3</v>
      </c>
      <c r="I1279" s="340"/>
      <c r="K1279" s="341">
        <v>9</v>
      </c>
      <c r="L1279" s="341"/>
      <c r="M1279" s="341"/>
      <c r="N1279" s="341"/>
      <c r="O1279" s="342">
        <v>39</v>
      </c>
      <c r="P1279" s="342"/>
    </row>
    <row r="1280" spans="2:16" ht="5.25" customHeight="1"/>
    <row r="1282" spans="2:16" ht="2.25" customHeight="1"/>
    <row r="1283" spans="2:16" ht="13.5" customHeight="1">
      <c r="B1283" s="338" t="s">
        <v>677</v>
      </c>
      <c r="C1283" s="338"/>
      <c r="D1283" s="338"/>
      <c r="E1283" s="338"/>
      <c r="F1283" s="338"/>
      <c r="G1283" s="338"/>
      <c r="H1283" s="338"/>
      <c r="I1283" s="338"/>
      <c r="J1283" s="338"/>
      <c r="K1283" s="338"/>
    </row>
    <row r="1284" spans="2:16" ht="13.5" customHeight="1">
      <c r="B1284" s="339" t="s">
        <v>752</v>
      </c>
      <c r="C1284" s="339"/>
      <c r="D1284" s="339"/>
      <c r="E1284" s="339"/>
      <c r="F1284" s="339"/>
      <c r="H1284" s="340">
        <v>6</v>
      </c>
      <c r="I1284" s="340"/>
      <c r="K1284" s="341">
        <v>4</v>
      </c>
      <c r="L1284" s="341"/>
      <c r="M1284" s="341"/>
      <c r="N1284" s="341"/>
      <c r="O1284" s="342">
        <v>8</v>
      </c>
      <c r="P1284" s="342"/>
    </row>
    <row r="1285" spans="2:16" ht="5.25" customHeight="1"/>
    <row r="1287" spans="2:16" ht="2.25" customHeight="1"/>
    <row r="1288" spans="2:16" ht="13.5" customHeight="1">
      <c r="B1288" s="338" t="s">
        <v>753</v>
      </c>
      <c r="C1288" s="338"/>
      <c r="D1288" s="338"/>
      <c r="E1288" s="338"/>
      <c r="F1288" s="338"/>
      <c r="G1288" s="338"/>
      <c r="H1288" s="338"/>
      <c r="I1288" s="338"/>
      <c r="J1288" s="338"/>
      <c r="K1288" s="338"/>
    </row>
    <row r="1289" spans="2:16" ht="13.5" customHeight="1">
      <c r="B1289" s="339" t="s">
        <v>754</v>
      </c>
      <c r="C1289" s="339"/>
      <c r="D1289" s="339"/>
      <c r="E1289" s="339"/>
      <c r="F1289" s="339"/>
      <c r="H1289" s="340">
        <v>5</v>
      </c>
      <c r="I1289" s="340"/>
      <c r="K1289" s="341">
        <v>12</v>
      </c>
      <c r="L1289" s="341"/>
      <c r="M1289" s="341"/>
      <c r="N1289" s="341"/>
      <c r="O1289" s="342">
        <v>15</v>
      </c>
      <c r="P1289" s="342"/>
    </row>
    <row r="1290" spans="2:16" ht="5.25" customHeight="1"/>
    <row r="1292" spans="2:16" ht="2.25" customHeight="1"/>
    <row r="1293" spans="2:16" ht="13.5" customHeight="1">
      <c r="B1293" s="338" t="s">
        <v>577</v>
      </c>
      <c r="C1293" s="338"/>
      <c r="D1293" s="338"/>
      <c r="E1293" s="338"/>
      <c r="F1293" s="338"/>
      <c r="G1293" s="338"/>
      <c r="H1293" s="338"/>
      <c r="I1293" s="338"/>
      <c r="J1293" s="338"/>
      <c r="K1293" s="338"/>
    </row>
    <row r="1294" spans="2:16" ht="13.5" customHeight="1">
      <c r="B1294" s="339" t="s">
        <v>755</v>
      </c>
      <c r="C1294" s="339"/>
      <c r="D1294" s="339"/>
      <c r="E1294" s="339"/>
      <c r="F1294" s="339"/>
      <c r="H1294" s="340">
        <v>6</v>
      </c>
      <c r="I1294" s="340"/>
      <c r="K1294" s="341">
        <v>4</v>
      </c>
      <c r="L1294" s="341"/>
      <c r="M1294" s="341"/>
      <c r="N1294" s="341"/>
      <c r="O1294" s="342">
        <v>13</v>
      </c>
      <c r="P1294" s="342"/>
    </row>
    <row r="1295" spans="2:16" ht="5.25" customHeight="1"/>
    <row r="1297" spans="2:16" ht="2.25" customHeight="1"/>
    <row r="1298" spans="2:16" ht="13.5" customHeight="1">
      <c r="B1298" s="338" t="s">
        <v>493</v>
      </c>
      <c r="C1298" s="338"/>
      <c r="D1298" s="338"/>
      <c r="E1298" s="338"/>
      <c r="F1298" s="338"/>
      <c r="G1298" s="338"/>
      <c r="H1298" s="338"/>
      <c r="I1298" s="338"/>
      <c r="J1298" s="338"/>
      <c r="K1298" s="338"/>
    </row>
    <row r="1299" spans="2:16" ht="13.5" customHeight="1">
      <c r="B1299" s="339" t="s">
        <v>756</v>
      </c>
      <c r="C1299" s="339"/>
      <c r="D1299" s="339"/>
      <c r="E1299" s="339"/>
      <c r="F1299" s="339"/>
      <c r="H1299" s="340">
        <v>6</v>
      </c>
      <c r="I1299" s="340"/>
      <c r="K1299" s="341">
        <v>5</v>
      </c>
      <c r="L1299" s="341"/>
      <c r="M1299" s="341"/>
      <c r="N1299" s="341"/>
      <c r="O1299" s="342">
        <v>28</v>
      </c>
      <c r="P1299" s="342"/>
    </row>
    <row r="1300" spans="2:16" ht="5.25" customHeight="1"/>
    <row r="1302" spans="2:16" ht="2.25" customHeight="1"/>
    <row r="1303" spans="2:16" ht="13.5" customHeight="1">
      <c r="B1303" s="338" t="s">
        <v>493</v>
      </c>
      <c r="C1303" s="338"/>
      <c r="D1303" s="338"/>
      <c r="E1303" s="338"/>
      <c r="F1303" s="338"/>
      <c r="G1303" s="338"/>
      <c r="H1303" s="338"/>
      <c r="I1303" s="338"/>
      <c r="J1303" s="338"/>
      <c r="K1303" s="338"/>
    </row>
    <row r="1304" spans="2:16" ht="13.5" customHeight="1">
      <c r="B1304" s="339" t="s">
        <v>757</v>
      </c>
      <c r="C1304" s="339"/>
      <c r="D1304" s="339"/>
      <c r="E1304" s="339"/>
      <c r="F1304" s="339"/>
      <c r="H1304" s="340">
        <v>6</v>
      </c>
      <c r="I1304" s="340"/>
      <c r="K1304" s="341">
        <v>3</v>
      </c>
      <c r="L1304" s="341"/>
      <c r="M1304" s="341"/>
      <c r="N1304" s="341"/>
      <c r="O1304" s="342">
        <v>24</v>
      </c>
      <c r="P1304" s="342"/>
    </row>
    <row r="1305" spans="2:16" ht="5.25" customHeight="1"/>
    <row r="1307" spans="2:16" ht="2.25" customHeight="1"/>
    <row r="1308" spans="2:16" ht="13.5" customHeight="1">
      <c r="B1308" s="338" t="s">
        <v>587</v>
      </c>
      <c r="C1308" s="338"/>
      <c r="D1308" s="338"/>
      <c r="E1308" s="338"/>
      <c r="F1308" s="338"/>
      <c r="G1308" s="338"/>
      <c r="H1308" s="338"/>
      <c r="I1308" s="338"/>
      <c r="J1308" s="338"/>
      <c r="K1308" s="338"/>
    </row>
    <row r="1309" spans="2:16" ht="13.5" customHeight="1">
      <c r="B1309" s="339" t="s">
        <v>758</v>
      </c>
      <c r="C1309" s="339"/>
      <c r="D1309" s="339"/>
      <c r="E1309" s="339"/>
      <c r="F1309" s="339"/>
      <c r="H1309" s="340">
        <v>3</v>
      </c>
      <c r="I1309" s="340"/>
      <c r="K1309" s="341">
        <v>4</v>
      </c>
      <c r="L1309" s="341"/>
      <c r="M1309" s="341"/>
      <c r="N1309" s="341"/>
      <c r="O1309" s="342">
        <v>6</v>
      </c>
      <c r="P1309" s="342"/>
    </row>
    <row r="1310" spans="2:16" ht="5.25" customHeight="1"/>
    <row r="1312" spans="2:16" ht="2.25" customHeight="1"/>
    <row r="1313" spans="2:16" ht="13.5" customHeight="1">
      <c r="B1313" s="338" t="s">
        <v>759</v>
      </c>
      <c r="C1313" s="338"/>
      <c r="D1313" s="338"/>
      <c r="E1313" s="338"/>
      <c r="F1313" s="338"/>
      <c r="G1313" s="338"/>
      <c r="H1313" s="338"/>
      <c r="I1313" s="338"/>
      <c r="J1313" s="338"/>
      <c r="K1313" s="338"/>
    </row>
    <row r="1314" spans="2:16" ht="13.5" customHeight="1">
      <c r="B1314" s="339" t="s">
        <v>760</v>
      </c>
      <c r="C1314" s="339"/>
      <c r="D1314" s="339"/>
      <c r="E1314" s="339"/>
      <c r="F1314" s="339"/>
      <c r="H1314" s="340">
        <v>2</v>
      </c>
      <c r="I1314" s="340"/>
      <c r="K1314" s="341">
        <v>5</v>
      </c>
      <c r="L1314" s="341"/>
      <c r="M1314" s="341"/>
      <c r="N1314" s="341"/>
      <c r="O1314" s="342">
        <v>7</v>
      </c>
      <c r="P1314" s="342"/>
    </row>
    <row r="1315" spans="2:16" ht="5.25" customHeight="1"/>
    <row r="1317" spans="2:16" ht="2.25" customHeight="1"/>
    <row r="1318" spans="2:16" ht="13.5" customHeight="1">
      <c r="B1318" s="338" t="s">
        <v>761</v>
      </c>
      <c r="C1318" s="338"/>
      <c r="D1318" s="338"/>
      <c r="E1318" s="338"/>
      <c r="F1318" s="338"/>
      <c r="G1318" s="338"/>
      <c r="H1318" s="338"/>
      <c r="I1318" s="338"/>
      <c r="J1318" s="338"/>
      <c r="K1318" s="338"/>
    </row>
    <row r="1319" spans="2:16" ht="13.5" customHeight="1">
      <c r="B1319" s="339" t="s">
        <v>762</v>
      </c>
      <c r="C1319" s="339"/>
      <c r="D1319" s="339"/>
      <c r="E1319" s="339"/>
      <c r="F1319" s="339"/>
      <c r="H1319" s="340">
        <v>4.5</v>
      </c>
      <c r="I1319" s="340"/>
      <c r="K1319" s="341">
        <v>12</v>
      </c>
      <c r="L1319" s="341"/>
      <c r="M1319" s="341"/>
      <c r="N1319" s="341"/>
      <c r="O1319" s="342">
        <v>17</v>
      </c>
      <c r="P1319" s="342"/>
    </row>
    <row r="1320" spans="2:16" ht="5.25" customHeight="1"/>
    <row r="1322" spans="2:16" ht="2.25" customHeight="1"/>
    <row r="1323" spans="2:16" ht="13.5" customHeight="1">
      <c r="B1323" s="338" t="s">
        <v>763</v>
      </c>
      <c r="C1323" s="338"/>
      <c r="D1323" s="338"/>
      <c r="E1323" s="338"/>
      <c r="F1323" s="338"/>
      <c r="G1323" s="338"/>
      <c r="H1323" s="338"/>
      <c r="I1323" s="338"/>
      <c r="J1323" s="338"/>
      <c r="K1323" s="338"/>
    </row>
    <row r="1324" spans="2:16" ht="13.5" customHeight="1">
      <c r="B1324" s="339" t="s">
        <v>764</v>
      </c>
      <c r="C1324" s="339"/>
      <c r="D1324" s="339"/>
      <c r="E1324" s="339"/>
      <c r="F1324" s="339"/>
      <c r="H1324" s="340">
        <v>1</v>
      </c>
      <c r="I1324" s="340"/>
      <c r="K1324" s="341">
        <v>12</v>
      </c>
      <c r="L1324" s="341"/>
      <c r="M1324" s="341"/>
      <c r="N1324" s="341"/>
      <c r="O1324" s="342">
        <v>15</v>
      </c>
      <c r="P1324" s="342"/>
    </row>
    <row r="1325" spans="2:16" ht="5.25" customHeight="1"/>
    <row r="1327" spans="2:16" ht="2.25" customHeight="1"/>
    <row r="1328" spans="2:16" ht="13.5" customHeight="1">
      <c r="B1328" s="338" t="s">
        <v>537</v>
      </c>
      <c r="C1328" s="338"/>
      <c r="D1328" s="338"/>
      <c r="E1328" s="338"/>
      <c r="F1328" s="338"/>
      <c r="G1328" s="338"/>
      <c r="H1328" s="338"/>
      <c r="I1328" s="338"/>
      <c r="J1328" s="338"/>
      <c r="K1328" s="338"/>
    </row>
    <row r="1329" spans="2:16" ht="13.5" customHeight="1">
      <c r="B1329" s="339" t="s">
        <v>765</v>
      </c>
      <c r="C1329" s="339"/>
      <c r="D1329" s="339"/>
      <c r="E1329" s="339"/>
      <c r="F1329" s="339"/>
      <c r="H1329" s="340">
        <v>6</v>
      </c>
      <c r="I1329" s="340"/>
      <c r="K1329" s="341">
        <v>9</v>
      </c>
      <c r="L1329" s="341"/>
      <c r="M1329" s="341"/>
      <c r="N1329" s="341"/>
      <c r="O1329" s="342">
        <v>16</v>
      </c>
      <c r="P1329" s="342"/>
    </row>
    <row r="1330" spans="2:16" ht="5.25" customHeight="1"/>
    <row r="1332" spans="2:16" ht="2.25" customHeight="1"/>
    <row r="1333" spans="2:16" ht="13.5" customHeight="1">
      <c r="B1333" s="338" t="s">
        <v>766</v>
      </c>
      <c r="C1333" s="338"/>
      <c r="D1333" s="338"/>
      <c r="E1333" s="338"/>
      <c r="F1333" s="338"/>
      <c r="G1333" s="338"/>
      <c r="H1333" s="338"/>
      <c r="I1333" s="338"/>
      <c r="J1333" s="338"/>
      <c r="K1333" s="338"/>
    </row>
    <row r="1334" spans="2:16" ht="13.5" customHeight="1">
      <c r="B1334" s="339" t="s">
        <v>767</v>
      </c>
      <c r="C1334" s="339"/>
      <c r="D1334" s="339"/>
      <c r="E1334" s="339"/>
      <c r="F1334" s="339"/>
      <c r="H1334" s="340">
        <v>6</v>
      </c>
      <c r="I1334" s="340"/>
      <c r="K1334" s="341">
        <v>1</v>
      </c>
      <c r="L1334" s="341"/>
      <c r="M1334" s="341"/>
      <c r="N1334" s="341"/>
      <c r="O1334" s="342">
        <v>1</v>
      </c>
      <c r="P1334" s="342"/>
    </row>
    <row r="1335" spans="2:16" ht="5.25" customHeight="1"/>
    <row r="1337" spans="2:16" ht="2.25" customHeight="1"/>
    <row r="1338" spans="2:16" ht="13.5" customHeight="1">
      <c r="B1338" s="338" t="s">
        <v>768</v>
      </c>
      <c r="C1338" s="338"/>
      <c r="D1338" s="338"/>
      <c r="E1338" s="338"/>
      <c r="F1338" s="338"/>
      <c r="G1338" s="338"/>
      <c r="H1338" s="338"/>
      <c r="I1338" s="338"/>
      <c r="J1338" s="338"/>
      <c r="K1338" s="338"/>
    </row>
    <row r="1339" spans="2:16" ht="13.5" customHeight="1">
      <c r="B1339" s="339" t="s">
        <v>769</v>
      </c>
      <c r="C1339" s="339"/>
      <c r="D1339" s="339"/>
      <c r="E1339" s="339"/>
      <c r="F1339" s="339"/>
      <c r="H1339" s="340">
        <v>5</v>
      </c>
      <c r="I1339" s="340"/>
      <c r="K1339" s="341">
        <v>3</v>
      </c>
      <c r="L1339" s="341"/>
      <c r="M1339" s="341"/>
      <c r="N1339" s="341"/>
      <c r="O1339" s="342">
        <v>5</v>
      </c>
      <c r="P1339" s="342"/>
    </row>
    <row r="1340" spans="2:16" ht="5.25" customHeight="1"/>
    <row r="1342" spans="2:16" ht="2.25" customHeight="1"/>
    <row r="1343" spans="2:16" ht="13.5" customHeight="1">
      <c r="B1343" s="338" t="s">
        <v>770</v>
      </c>
      <c r="C1343" s="338"/>
      <c r="D1343" s="338"/>
      <c r="E1343" s="338"/>
      <c r="F1343" s="338"/>
      <c r="G1343" s="338"/>
      <c r="H1343" s="338"/>
      <c r="I1343" s="338"/>
      <c r="J1343" s="338"/>
      <c r="K1343" s="338"/>
    </row>
    <row r="1344" spans="2:16" ht="13.5" customHeight="1">
      <c r="B1344" s="339" t="s">
        <v>771</v>
      </c>
      <c r="C1344" s="339"/>
      <c r="D1344" s="339"/>
      <c r="E1344" s="339"/>
      <c r="F1344" s="339"/>
      <c r="H1344" s="340">
        <v>6</v>
      </c>
      <c r="I1344" s="340"/>
      <c r="K1344" s="341">
        <v>9</v>
      </c>
      <c r="L1344" s="341"/>
      <c r="M1344" s="341"/>
      <c r="N1344" s="341"/>
      <c r="O1344" s="342">
        <v>11</v>
      </c>
      <c r="P1344" s="342"/>
    </row>
    <row r="1345" spans="2:16" ht="5.25" customHeight="1"/>
    <row r="1347" spans="2:16" ht="2.25" customHeight="1"/>
    <row r="1348" spans="2:16" ht="13.5" customHeight="1">
      <c r="B1348" s="338" t="s">
        <v>677</v>
      </c>
      <c r="C1348" s="338"/>
      <c r="D1348" s="338"/>
      <c r="E1348" s="338"/>
      <c r="F1348" s="338"/>
      <c r="G1348" s="338"/>
      <c r="H1348" s="338"/>
      <c r="I1348" s="338"/>
      <c r="J1348" s="338"/>
      <c r="K1348" s="338"/>
    </row>
    <row r="1349" spans="2:16" ht="13.5" customHeight="1">
      <c r="B1349" s="339" t="s">
        <v>772</v>
      </c>
      <c r="C1349" s="339"/>
      <c r="D1349" s="339"/>
      <c r="E1349" s="339"/>
      <c r="F1349" s="339"/>
      <c r="H1349" s="340">
        <v>6</v>
      </c>
      <c r="I1349" s="340"/>
      <c r="K1349" s="341">
        <v>5</v>
      </c>
      <c r="L1349" s="341"/>
      <c r="M1349" s="341"/>
      <c r="N1349" s="341"/>
      <c r="O1349" s="342">
        <v>11</v>
      </c>
      <c r="P1349" s="342"/>
    </row>
    <row r="1350" spans="2:16" ht="5.25" customHeight="1"/>
    <row r="1352" spans="2:16" ht="2.25" customHeight="1"/>
    <row r="1353" spans="2:16" ht="13.5" customHeight="1">
      <c r="B1353" s="339" t="s">
        <v>773</v>
      </c>
      <c r="C1353" s="339"/>
      <c r="D1353" s="339"/>
      <c r="E1353" s="339"/>
      <c r="F1353" s="339"/>
      <c r="G1353" s="339"/>
      <c r="H1353" s="339"/>
      <c r="I1353" s="339"/>
      <c r="J1353" s="339"/>
      <c r="K1353" s="339"/>
    </row>
    <row r="1354" spans="2:16" ht="13.5" customHeight="1">
      <c r="B1354" s="339"/>
      <c r="C1354" s="339"/>
      <c r="D1354" s="339"/>
      <c r="E1354" s="339"/>
      <c r="F1354" s="339"/>
      <c r="G1354" s="339"/>
      <c r="H1354" s="339"/>
      <c r="I1354" s="339"/>
      <c r="J1354" s="339"/>
      <c r="K1354" s="339"/>
    </row>
    <row r="1355" spans="2:16" ht="13.5" customHeight="1">
      <c r="B1355" s="339" t="s">
        <v>774</v>
      </c>
      <c r="C1355" s="339"/>
      <c r="D1355" s="339"/>
      <c r="E1355" s="339"/>
      <c r="F1355" s="339"/>
      <c r="H1355" s="340">
        <v>6</v>
      </c>
      <c r="I1355" s="340"/>
      <c r="K1355" s="341">
        <v>17</v>
      </c>
      <c r="L1355" s="341"/>
      <c r="M1355" s="341"/>
      <c r="N1355" s="341"/>
      <c r="O1355" s="342">
        <v>47</v>
      </c>
      <c r="P1355" s="342"/>
    </row>
    <row r="1356" spans="2:16" ht="5.25" customHeight="1"/>
    <row r="1358" spans="2:16" ht="2.25" customHeight="1"/>
    <row r="1359" spans="2:16" ht="13.5" customHeight="1">
      <c r="B1359" s="338" t="s">
        <v>487</v>
      </c>
      <c r="C1359" s="338"/>
      <c r="D1359" s="338"/>
      <c r="E1359" s="338"/>
      <c r="F1359" s="338"/>
      <c r="G1359" s="338"/>
      <c r="H1359" s="338"/>
      <c r="I1359" s="338"/>
      <c r="J1359" s="338"/>
      <c r="K1359" s="338"/>
    </row>
    <row r="1360" spans="2:16" ht="13.5" customHeight="1">
      <c r="B1360" s="339" t="s">
        <v>775</v>
      </c>
      <c r="C1360" s="339"/>
      <c r="D1360" s="339"/>
      <c r="E1360" s="339"/>
      <c r="F1360" s="339"/>
      <c r="H1360" s="340">
        <v>6</v>
      </c>
      <c r="I1360" s="340"/>
      <c r="K1360" s="341">
        <v>8</v>
      </c>
      <c r="L1360" s="341"/>
      <c r="M1360" s="341"/>
      <c r="N1360" s="341"/>
      <c r="O1360" s="342">
        <v>17</v>
      </c>
      <c r="P1360" s="342"/>
    </row>
    <row r="1361" spans="2:16" ht="5.25" customHeight="1"/>
    <row r="1363" spans="2:16" ht="2.25" customHeight="1"/>
    <row r="1364" spans="2:16" ht="13.5" customHeight="1">
      <c r="B1364" s="338" t="s">
        <v>677</v>
      </c>
      <c r="C1364" s="338"/>
      <c r="D1364" s="338"/>
      <c r="E1364" s="338"/>
      <c r="F1364" s="338"/>
      <c r="G1364" s="338"/>
      <c r="H1364" s="338"/>
      <c r="I1364" s="338"/>
      <c r="J1364" s="338"/>
      <c r="K1364" s="338"/>
    </row>
    <row r="1365" spans="2:16" ht="13.5" customHeight="1">
      <c r="B1365" s="339" t="s">
        <v>776</v>
      </c>
      <c r="C1365" s="339"/>
      <c r="D1365" s="339"/>
      <c r="E1365" s="339"/>
      <c r="F1365" s="339"/>
      <c r="H1365" s="340">
        <v>6</v>
      </c>
      <c r="I1365" s="340"/>
      <c r="K1365" s="341">
        <v>4</v>
      </c>
      <c r="L1365" s="341"/>
      <c r="M1365" s="341"/>
      <c r="N1365" s="341"/>
      <c r="O1365" s="342">
        <v>12</v>
      </c>
      <c r="P1365" s="342"/>
    </row>
    <row r="1366" spans="2:16" ht="5.25" customHeight="1"/>
    <row r="1368" spans="2:16" ht="2.25" customHeight="1"/>
    <row r="1369" spans="2:16" ht="13.5" customHeight="1">
      <c r="B1369" s="338" t="s">
        <v>475</v>
      </c>
      <c r="C1369" s="338"/>
      <c r="D1369" s="338"/>
      <c r="E1369" s="338"/>
      <c r="F1369" s="338"/>
      <c r="G1369" s="338"/>
      <c r="H1369" s="338"/>
      <c r="I1369" s="338"/>
      <c r="J1369" s="338"/>
      <c r="K1369" s="338"/>
    </row>
    <row r="1370" spans="2:16" ht="13.5" customHeight="1">
      <c r="B1370" s="339" t="s">
        <v>777</v>
      </c>
      <c r="C1370" s="339"/>
      <c r="D1370" s="339"/>
      <c r="E1370" s="339"/>
      <c r="F1370" s="339"/>
      <c r="H1370" s="340">
        <v>6</v>
      </c>
      <c r="I1370" s="340"/>
      <c r="K1370" s="341">
        <v>4</v>
      </c>
      <c r="L1370" s="341"/>
      <c r="M1370" s="341"/>
      <c r="N1370" s="341"/>
      <c r="O1370" s="342">
        <v>13</v>
      </c>
      <c r="P1370" s="342"/>
    </row>
    <row r="1371" spans="2:16" ht="5.25" customHeight="1"/>
    <row r="1373" spans="2:16" ht="2.25" customHeight="1"/>
    <row r="1374" spans="2:16" ht="13.5" customHeight="1">
      <c r="B1374" s="338" t="s">
        <v>475</v>
      </c>
      <c r="C1374" s="338"/>
      <c r="D1374" s="338"/>
      <c r="E1374" s="338"/>
      <c r="F1374" s="338"/>
      <c r="G1374" s="338"/>
      <c r="H1374" s="338"/>
      <c r="I1374" s="338"/>
      <c r="J1374" s="338"/>
      <c r="K1374" s="338"/>
    </row>
    <row r="1375" spans="2:16" ht="13.5" customHeight="1">
      <c r="B1375" s="339" t="s">
        <v>778</v>
      </c>
      <c r="C1375" s="339"/>
      <c r="D1375" s="339"/>
      <c r="E1375" s="339"/>
      <c r="F1375" s="339"/>
      <c r="H1375" s="340">
        <v>6</v>
      </c>
      <c r="I1375" s="340"/>
      <c r="K1375" s="341">
        <v>4</v>
      </c>
      <c r="L1375" s="341"/>
      <c r="M1375" s="341"/>
      <c r="N1375" s="341"/>
      <c r="O1375" s="342">
        <v>13</v>
      </c>
      <c r="P1375" s="342"/>
    </row>
    <row r="1376" spans="2:16" ht="5.25" customHeight="1"/>
    <row r="1378" spans="2:16" ht="2.25" customHeight="1"/>
    <row r="1379" spans="2:16" ht="13.5" customHeight="1">
      <c r="B1379" s="338" t="s">
        <v>587</v>
      </c>
      <c r="C1379" s="338"/>
      <c r="D1379" s="338"/>
      <c r="E1379" s="338"/>
      <c r="F1379" s="338"/>
      <c r="G1379" s="338"/>
      <c r="H1379" s="338"/>
      <c r="I1379" s="338"/>
      <c r="J1379" s="338"/>
      <c r="K1379" s="338"/>
    </row>
    <row r="1380" spans="2:16" ht="13.5" customHeight="1">
      <c r="B1380" s="339" t="s">
        <v>779</v>
      </c>
      <c r="C1380" s="339"/>
      <c r="D1380" s="339"/>
      <c r="E1380" s="339"/>
      <c r="F1380" s="339"/>
      <c r="H1380" s="340">
        <v>3</v>
      </c>
      <c r="I1380" s="340"/>
      <c r="K1380" s="341">
        <v>3</v>
      </c>
      <c r="L1380" s="341"/>
      <c r="M1380" s="341"/>
      <c r="N1380" s="341"/>
      <c r="O1380" s="342">
        <v>4</v>
      </c>
      <c r="P1380" s="342"/>
    </row>
    <row r="1381" spans="2:16" ht="5.25" customHeight="1"/>
    <row r="1383" spans="2:16" ht="2.25" customHeight="1"/>
    <row r="1384" spans="2:16" ht="13.5" customHeight="1">
      <c r="B1384" s="338" t="s">
        <v>780</v>
      </c>
      <c r="C1384" s="338"/>
      <c r="D1384" s="338"/>
      <c r="E1384" s="338"/>
      <c r="F1384" s="338"/>
      <c r="G1384" s="338"/>
      <c r="H1384" s="338"/>
      <c r="I1384" s="338"/>
      <c r="J1384" s="338"/>
      <c r="K1384" s="338"/>
    </row>
    <row r="1385" spans="2:16" ht="13.5" customHeight="1">
      <c r="B1385" s="339" t="s">
        <v>781</v>
      </c>
      <c r="C1385" s="339"/>
      <c r="D1385" s="339"/>
      <c r="E1385" s="339"/>
      <c r="F1385" s="339"/>
      <c r="H1385" s="340">
        <v>12</v>
      </c>
      <c r="I1385" s="340"/>
      <c r="K1385" s="341">
        <v>19</v>
      </c>
      <c r="L1385" s="341"/>
      <c r="M1385" s="341"/>
      <c r="N1385" s="341"/>
      <c r="O1385" s="342">
        <v>73</v>
      </c>
      <c r="P1385" s="342"/>
    </row>
    <row r="1386" spans="2:16" ht="5.25" customHeight="1"/>
    <row r="1388" spans="2:16" ht="2.25" customHeight="1"/>
    <row r="1389" spans="2:16" ht="13.5" customHeight="1">
      <c r="B1389" s="338" t="s">
        <v>782</v>
      </c>
      <c r="C1389" s="338"/>
      <c r="D1389" s="338"/>
      <c r="E1389" s="338"/>
      <c r="F1389" s="338"/>
      <c r="G1389" s="338"/>
      <c r="H1389" s="338"/>
      <c r="I1389" s="338"/>
      <c r="J1389" s="338"/>
      <c r="K1389" s="338"/>
    </row>
    <row r="1390" spans="2:16" ht="13.5" customHeight="1">
      <c r="B1390" s="339" t="s">
        <v>783</v>
      </c>
      <c r="C1390" s="339"/>
      <c r="D1390" s="339"/>
      <c r="E1390" s="339"/>
      <c r="F1390" s="339"/>
      <c r="H1390" s="340">
        <v>12</v>
      </c>
      <c r="I1390" s="340"/>
      <c r="K1390" s="341">
        <v>17</v>
      </c>
      <c r="L1390" s="341"/>
      <c r="M1390" s="341"/>
      <c r="N1390" s="341"/>
      <c r="O1390" s="342">
        <v>53</v>
      </c>
      <c r="P1390" s="342"/>
    </row>
    <row r="1391" spans="2:16" ht="5.25" customHeight="1"/>
    <row r="1393" spans="2:16" ht="2.25" customHeight="1"/>
    <row r="1394" spans="2:16" ht="13.5" customHeight="1">
      <c r="B1394" s="338" t="s">
        <v>537</v>
      </c>
      <c r="C1394" s="338"/>
      <c r="D1394" s="338"/>
      <c r="E1394" s="338"/>
      <c r="F1394" s="338"/>
      <c r="G1394" s="338"/>
      <c r="H1394" s="338"/>
      <c r="I1394" s="338"/>
      <c r="J1394" s="338"/>
      <c r="K1394" s="338"/>
    </row>
    <row r="1395" spans="2:16" ht="13.5" customHeight="1">
      <c r="B1395" s="339" t="s">
        <v>784</v>
      </c>
      <c r="C1395" s="339"/>
      <c r="D1395" s="339"/>
      <c r="E1395" s="339"/>
      <c r="F1395" s="339"/>
      <c r="H1395" s="340">
        <v>6</v>
      </c>
      <c r="I1395" s="340"/>
      <c r="K1395" s="341">
        <v>9</v>
      </c>
      <c r="L1395" s="341"/>
      <c r="M1395" s="341"/>
      <c r="N1395" s="341"/>
      <c r="O1395" s="342">
        <v>17</v>
      </c>
      <c r="P1395" s="342"/>
    </row>
    <row r="1396" spans="2:16" ht="5.25" customHeight="1"/>
    <row r="1398" spans="2:16" ht="2.25" customHeight="1"/>
    <row r="1399" spans="2:16" ht="13.5" customHeight="1">
      <c r="B1399" s="338" t="s">
        <v>785</v>
      </c>
      <c r="C1399" s="338"/>
      <c r="D1399" s="338"/>
      <c r="E1399" s="338"/>
      <c r="F1399" s="338"/>
      <c r="G1399" s="338"/>
      <c r="H1399" s="338"/>
      <c r="I1399" s="338"/>
      <c r="J1399" s="338"/>
      <c r="K1399" s="338"/>
    </row>
    <row r="1400" spans="2:16" ht="13.5" customHeight="1">
      <c r="B1400" s="339" t="s">
        <v>786</v>
      </c>
      <c r="C1400" s="339"/>
      <c r="D1400" s="339"/>
      <c r="E1400" s="339"/>
      <c r="F1400" s="339"/>
      <c r="H1400" s="340">
        <v>2</v>
      </c>
      <c r="I1400" s="340"/>
      <c r="K1400" s="341">
        <v>2</v>
      </c>
      <c r="L1400" s="341"/>
      <c r="M1400" s="341"/>
      <c r="N1400" s="341"/>
      <c r="O1400" s="342">
        <v>21</v>
      </c>
      <c r="P1400" s="342"/>
    </row>
    <row r="1401" spans="2:16" ht="5.25" customHeight="1"/>
    <row r="1403" spans="2:16" ht="2.25" customHeight="1"/>
    <row r="1404" spans="2:16" ht="13.5" customHeight="1">
      <c r="B1404" s="338" t="s">
        <v>677</v>
      </c>
      <c r="C1404" s="338"/>
      <c r="D1404" s="338"/>
      <c r="E1404" s="338"/>
      <c r="F1404" s="338"/>
      <c r="G1404" s="338"/>
      <c r="H1404" s="338"/>
      <c r="I1404" s="338"/>
      <c r="J1404" s="338"/>
      <c r="K1404" s="338"/>
    </row>
    <row r="1405" spans="2:16" ht="13.5" customHeight="1">
      <c r="B1405" s="339" t="s">
        <v>787</v>
      </c>
      <c r="C1405" s="339"/>
      <c r="D1405" s="339"/>
      <c r="E1405" s="339"/>
      <c r="F1405" s="339"/>
      <c r="H1405" s="340">
        <v>6</v>
      </c>
      <c r="I1405" s="340"/>
      <c r="K1405" s="341">
        <v>3</v>
      </c>
      <c r="L1405" s="341"/>
      <c r="M1405" s="341"/>
      <c r="N1405" s="341"/>
      <c r="O1405" s="342">
        <v>7</v>
      </c>
      <c r="P1405" s="342"/>
    </row>
    <row r="1406" spans="2:16" ht="5.25" customHeight="1"/>
    <row r="1408" spans="2:16" ht="2.25" customHeight="1"/>
    <row r="1409" spans="2:16" ht="13.5" customHeight="1">
      <c r="B1409" s="338" t="s">
        <v>487</v>
      </c>
      <c r="C1409" s="338"/>
      <c r="D1409" s="338"/>
      <c r="E1409" s="338"/>
      <c r="F1409" s="338"/>
      <c r="G1409" s="338"/>
      <c r="H1409" s="338"/>
      <c r="I1409" s="338"/>
      <c r="J1409" s="338"/>
      <c r="K1409" s="338"/>
    </row>
    <row r="1410" spans="2:16" ht="13.5" customHeight="1">
      <c r="B1410" s="339" t="s">
        <v>788</v>
      </c>
      <c r="C1410" s="339"/>
      <c r="D1410" s="339"/>
      <c r="E1410" s="339"/>
      <c r="F1410" s="339"/>
      <c r="H1410" s="340">
        <v>6</v>
      </c>
      <c r="I1410" s="340"/>
      <c r="K1410" s="341">
        <v>8</v>
      </c>
      <c r="L1410" s="341"/>
      <c r="M1410" s="341"/>
      <c r="N1410" s="341"/>
      <c r="O1410" s="342">
        <v>17</v>
      </c>
      <c r="P1410" s="342"/>
    </row>
    <row r="1411" spans="2:16" ht="5.25" customHeight="1"/>
    <row r="1413" spans="2:16" ht="2.25" customHeight="1"/>
    <row r="1414" spans="2:16" ht="13.5" customHeight="1">
      <c r="B1414" s="338" t="s">
        <v>789</v>
      </c>
      <c r="C1414" s="338"/>
      <c r="D1414" s="338"/>
      <c r="E1414" s="338"/>
      <c r="F1414" s="338"/>
      <c r="G1414" s="338"/>
      <c r="H1414" s="338"/>
      <c r="I1414" s="338"/>
      <c r="J1414" s="338"/>
      <c r="K1414" s="338"/>
    </row>
    <row r="1415" spans="2:16" ht="13.5" customHeight="1">
      <c r="B1415" s="339" t="s">
        <v>790</v>
      </c>
      <c r="C1415" s="339"/>
      <c r="D1415" s="339"/>
      <c r="E1415" s="339"/>
      <c r="F1415" s="339"/>
      <c r="H1415" s="340">
        <v>2</v>
      </c>
      <c r="I1415" s="340"/>
      <c r="K1415" s="341">
        <v>4</v>
      </c>
      <c r="L1415" s="341"/>
      <c r="M1415" s="341"/>
      <c r="N1415" s="341"/>
      <c r="O1415" s="342">
        <v>4</v>
      </c>
      <c r="P1415" s="342"/>
    </row>
    <row r="1416" spans="2:16" ht="5.25" customHeight="1"/>
    <row r="1418" spans="2:16" ht="2.25" customHeight="1"/>
    <row r="1419" spans="2:16" ht="13.5" customHeight="1">
      <c r="B1419" s="338" t="s">
        <v>791</v>
      </c>
      <c r="C1419" s="338"/>
      <c r="D1419" s="338"/>
      <c r="E1419" s="338"/>
      <c r="F1419" s="338"/>
      <c r="G1419" s="338"/>
      <c r="H1419" s="338"/>
      <c r="I1419" s="338"/>
      <c r="J1419" s="338"/>
      <c r="K1419" s="338"/>
    </row>
    <row r="1420" spans="2:16" ht="13.5" customHeight="1">
      <c r="B1420" s="339" t="s">
        <v>792</v>
      </c>
      <c r="C1420" s="339"/>
      <c r="D1420" s="339"/>
      <c r="E1420" s="339"/>
      <c r="F1420" s="339"/>
      <c r="H1420" s="340">
        <v>6</v>
      </c>
      <c r="I1420" s="340"/>
      <c r="K1420" s="341">
        <v>17</v>
      </c>
      <c r="L1420" s="341"/>
      <c r="M1420" s="341"/>
      <c r="N1420" s="341"/>
      <c r="O1420" s="342">
        <v>61</v>
      </c>
      <c r="P1420" s="342"/>
    </row>
    <row r="1421" spans="2:16" ht="5.25" customHeight="1"/>
    <row r="1423" spans="2:16" ht="2.25" customHeight="1"/>
    <row r="1424" spans="2:16" ht="13.5" customHeight="1">
      <c r="B1424" s="338" t="s">
        <v>793</v>
      </c>
      <c r="C1424" s="338"/>
      <c r="D1424" s="338"/>
      <c r="E1424" s="338"/>
      <c r="F1424" s="338"/>
      <c r="G1424" s="338"/>
      <c r="H1424" s="338"/>
      <c r="I1424" s="338"/>
      <c r="J1424" s="338"/>
      <c r="K1424" s="338"/>
    </row>
    <row r="1425" spans="2:16" ht="13.5" customHeight="1">
      <c r="B1425" s="339" t="s">
        <v>794</v>
      </c>
      <c r="C1425" s="339"/>
      <c r="D1425" s="339"/>
      <c r="E1425" s="339"/>
      <c r="F1425" s="339"/>
      <c r="H1425" s="340">
        <v>3</v>
      </c>
      <c r="I1425" s="340"/>
      <c r="K1425" s="341">
        <v>7</v>
      </c>
      <c r="L1425" s="341"/>
      <c r="M1425" s="341"/>
      <c r="N1425" s="341"/>
      <c r="O1425" s="342">
        <v>10</v>
      </c>
      <c r="P1425" s="342"/>
    </row>
    <row r="1426" spans="2:16" ht="5.25" customHeight="1"/>
    <row r="1428" spans="2:16" ht="2.25" customHeight="1"/>
    <row r="1429" spans="2:16" ht="13.5" customHeight="1">
      <c r="B1429" s="338" t="s">
        <v>587</v>
      </c>
      <c r="C1429" s="338"/>
      <c r="D1429" s="338"/>
      <c r="E1429" s="338"/>
      <c r="F1429" s="338"/>
      <c r="G1429" s="338"/>
      <c r="H1429" s="338"/>
      <c r="I1429" s="338"/>
      <c r="J1429" s="338"/>
      <c r="K1429" s="338"/>
    </row>
    <row r="1430" spans="2:16" ht="13.5" customHeight="1">
      <c r="B1430" s="339" t="s">
        <v>795</v>
      </c>
      <c r="C1430" s="339"/>
      <c r="D1430" s="339"/>
      <c r="E1430" s="339"/>
      <c r="F1430" s="339"/>
      <c r="H1430" s="340">
        <v>3</v>
      </c>
      <c r="I1430" s="340"/>
      <c r="K1430" s="341">
        <v>9</v>
      </c>
      <c r="L1430" s="341"/>
      <c r="M1430" s="341"/>
      <c r="N1430" s="341"/>
      <c r="O1430" s="342">
        <v>20</v>
      </c>
      <c r="P1430" s="342"/>
    </row>
    <row r="1431" spans="2:16" ht="5.25" customHeight="1"/>
    <row r="1433" spans="2:16" ht="2.25" customHeight="1"/>
    <row r="1434" spans="2:16" ht="13.5" customHeight="1">
      <c r="B1434" s="338" t="s">
        <v>796</v>
      </c>
      <c r="C1434" s="338"/>
      <c r="D1434" s="338"/>
      <c r="E1434" s="338"/>
      <c r="F1434" s="338"/>
      <c r="G1434" s="338"/>
      <c r="H1434" s="338"/>
      <c r="I1434" s="338"/>
      <c r="J1434" s="338"/>
      <c r="K1434" s="338"/>
    </row>
    <row r="1435" spans="2:16" ht="13.5" customHeight="1">
      <c r="B1435" s="339" t="s">
        <v>797</v>
      </c>
      <c r="C1435" s="339"/>
      <c r="D1435" s="339"/>
      <c r="E1435" s="339"/>
      <c r="F1435" s="339"/>
      <c r="H1435" s="340">
        <v>6</v>
      </c>
      <c r="I1435" s="340"/>
      <c r="K1435" s="341">
        <v>9</v>
      </c>
      <c r="L1435" s="341"/>
      <c r="M1435" s="341"/>
      <c r="N1435" s="341"/>
      <c r="O1435" s="342">
        <v>18</v>
      </c>
      <c r="P1435" s="342"/>
    </row>
    <row r="1436" spans="2:16" ht="5.25" customHeight="1"/>
    <row r="1438" spans="2:16" ht="2.25" customHeight="1"/>
    <row r="1439" spans="2:16" ht="13.5" customHeight="1">
      <c r="B1439" s="338" t="s">
        <v>798</v>
      </c>
      <c r="C1439" s="338"/>
      <c r="D1439" s="338"/>
      <c r="E1439" s="338"/>
      <c r="F1439" s="338"/>
      <c r="G1439" s="338"/>
      <c r="H1439" s="338"/>
      <c r="I1439" s="338"/>
      <c r="J1439" s="338"/>
      <c r="K1439" s="338"/>
    </row>
    <row r="1440" spans="2:16" ht="13.5" customHeight="1">
      <c r="B1440" s="339" t="s">
        <v>799</v>
      </c>
      <c r="C1440" s="339"/>
      <c r="D1440" s="339"/>
      <c r="E1440" s="339"/>
      <c r="F1440" s="339"/>
      <c r="H1440" s="340">
        <v>6</v>
      </c>
      <c r="I1440" s="340"/>
      <c r="K1440" s="341">
        <v>5</v>
      </c>
      <c r="L1440" s="341"/>
      <c r="M1440" s="341"/>
      <c r="N1440" s="341"/>
      <c r="O1440" s="342">
        <v>8</v>
      </c>
      <c r="P1440" s="342"/>
    </row>
    <row r="1441" spans="2:16" ht="5.25" customHeight="1"/>
    <row r="1443" spans="2:16" ht="2.25" customHeight="1"/>
    <row r="1444" spans="2:16" ht="13.5" customHeight="1">
      <c r="B1444" s="338" t="s">
        <v>473</v>
      </c>
      <c r="C1444" s="338"/>
      <c r="D1444" s="338"/>
      <c r="E1444" s="338"/>
      <c r="F1444" s="338"/>
      <c r="G1444" s="338"/>
      <c r="H1444" s="338"/>
      <c r="I1444" s="338"/>
      <c r="J1444" s="338"/>
      <c r="K1444" s="338"/>
    </row>
    <row r="1445" spans="2:16" ht="13.5" customHeight="1">
      <c r="B1445" s="339" t="s">
        <v>800</v>
      </c>
      <c r="C1445" s="339"/>
      <c r="D1445" s="339"/>
      <c r="E1445" s="339"/>
      <c r="F1445" s="339"/>
      <c r="H1445" s="340">
        <v>6</v>
      </c>
      <c r="I1445" s="340"/>
      <c r="K1445" s="341">
        <v>4</v>
      </c>
      <c r="L1445" s="341"/>
      <c r="M1445" s="341"/>
      <c r="N1445" s="341"/>
      <c r="O1445" s="342">
        <v>6</v>
      </c>
      <c r="P1445" s="342"/>
    </row>
    <row r="1446" spans="2:16" ht="5.25" customHeight="1"/>
    <row r="1447" spans="2:16" ht="409.6" customHeight="1"/>
    <row r="1448" spans="2:16" ht="9" customHeight="1"/>
    <row r="1449" spans="2:16" ht="21.75" customHeight="1">
      <c r="M1449" s="343" t="s">
        <v>801</v>
      </c>
      <c r="N1449" s="343"/>
      <c r="O1449" s="343"/>
    </row>
  </sheetData>
  <mergeCells count="1441">
    <mergeCell ref="B1445:F1445"/>
    <mergeCell ref="H1445:I1445"/>
    <mergeCell ref="K1445:N1445"/>
    <mergeCell ref="O1445:P1445"/>
    <mergeCell ref="M1449:O1449"/>
    <mergeCell ref="B1439:K1439"/>
    <mergeCell ref="B1440:F1440"/>
    <mergeCell ref="H1440:I1440"/>
    <mergeCell ref="K1440:N1440"/>
    <mergeCell ref="O1440:P1440"/>
    <mergeCell ref="B1444:K1444"/>
    <mergeCell ref="B1430:F1430"/>
    <mergeCell ref="H1430:I1430"/>
    <mergeCell ref="K1430:N1430"/>
    <mergeCell ref="O1430:P1430"/>
    <mergeCell ref="B1434:K1434"/>
    <mergeCell ref="B1435:F1435"/>
    <mergeCell ref="H1435:I1435"/>
    <mergeCell ref="K1435:N1435"/>
    <mergeCell ref="O1435:P1435"/>
    <mergeCell ref="B1424:K1424"/>
    <mergeCell ref="B1425:F1425"/>
    <mergeCell ref="H1425:I1425"/>
    <mergeCell ref="K1425:N1425"/>
    <mergeCell ref="O1425:P1425"/>
    <mergeCell ref="B1429:K1429"/>
    <mergeCell ref="B1415:F1415"/>
    <mergeCell ref="H1415:I1415"/>
    <mergeCell ref="K1415:N1415"/>
    <mergeCell ref="O1415:P1415"/>
    <mergeCell ref="B1419:K1419"/>
    <mergeCell ref="B1420:F1420"/>
    <mergeCell ref="H1420:I1420"/>
    <mergeCell ref="K1420:N1420"/>
    <mergeCell ref="O1420:P1420"/>
    <mergeCell ref="B1409:K1409"/>
    <mergeCell ref="B1410:F1410"/>
    <mergeCell ref="H1410:I1410"/>
    <mergeCell ref="K1410:N1410"/>
    <mergeCell ref="O1410:P1410"/>
    <mergeCell ref="B1414:K1414"/>
    <mergeCell ref="B1400:F1400"/>
    <mergeCell ref="H1400:I1400"/>
    <mergeCell ref="K1400:N1400"/>
    <mergeCell ref="O1400:P1400"/>
    <mergeCell ref="B1404:K1404"/>
    <mergeCell ref="B1405:F1405"/>
    <mergeCell ref="H1405:I1405"/>
    <mergeCell ref="K1405:N1405"/>
    <mergeCell ref="O1405:P1405"/>
    <mergeCell ref="B1394:K1394"/>
    <mergeCell ref="B1395:F1395"/>
    <mergeCell ref="H1395:I1395"/>
    <mergeCell ref="K1395:N1395"/>
    <mergeCell ref="O1395:P1395"/>
    <mergeCell ref="B1399:K1399"/>
    <mergeCell ref="B1385:F1385"/>
    <mergeCell ref="H1385:I1385"/>
    <mergeCell ref="K1385:N1385"/>
    <mergeCell ref="O1385:P1385"/>
    <mergeCell ref="B1389:K1389"/>
    <mergeCell ref="B1390:F1390"/>
    <mergeCell ref="H1390:I1390"/>
    <mergeCell ref="K1390:N1390"/>
    <mergeCell ref="O1390:P1390"/>
    <mergeCell ref="B1379:K1379"/>
    <mergeCell ref="B1380:F1380"/>
    <mergeCell ref="H1380:I1380"/>
    <mergeCell ref="K1380:N1380"/>
    <mergeCell ref="O1380:P1380"/>
    <mergeCell ref="B1384:K1384"/>
    <mergeCell ref="B1370:F1370"/>
    <mergeCell ref="H1370:I1370"/>
    <mergeCell ref="K1370:N1370"/>
    <mergeCell ref="O1370:P1370"/>
    <mergeCell ref="B1374:K1374"/>
    <mergeCell ref="B1375:F1375"/>
    <mergeCell ref="H1375:I1375"/>
    <mergeCell ref="K1375:N1375"/>
    <mergeCell ref="O1375:P1375"/>
    <mergeCell ref="B1364:K1364"/>
    <mergeCell ref="B1365:F1365"/>
    <mergeCell ref="H1365:I1365"/>
    <mergeCell ref="K1365:N1365"/>
    <mergeCell ref="O1365:P1365"/>
    <mergeCell ref="B1369:K1369"/>
    <mergeCell ref="B1355:F1355"/>
    <mergeCell ref="H1355:I1355"/>
    <mergeCell ref="K1355:N1355"/>
    <mergeCell ref="O1355:P1355"/>
    <mergeCell ref="B1359:K1359"/>
    <mergeCell ref="B1360:F1360"/>
    <mergeCell ref="H1360:I1360"/>
    <mergeCell ref="K1360:N1360"/>
    <mergeCell ref="O1360:P1360"/>
    <mergeCell ref="B1348:K1348"/>
    <mergeCell ref="B1349:F1349"/>
    <mergeCell ref="H1349:I1349"/>
    <mergeCell ref="K1349:N1349"/>
    <mergeCell ref="O1349:P1349"/>
    <mergeCell ref="B1353:K1354"/>
    <mergeCell ref="B1339:F1339"/>
    <mergeCell ref="H1339:I1339"/>
    <mergeCell ref="K1339:N1339"/>
    <mergeCell ref="O1339:P1339"/>
    <mergeCell ref="B1343:K1343"/>
    <mergeCell ref="B1344:F1344"/>
    <mergeCell ref="H1344:I1344"/>
    <mergeCell ref="K1344:N1344"/>
    <mergeCell ref="O1344:P1344"/>
    <mergeCell ref="B1333:K1333"/>
    <mergeCell ref="B1334:F1334"/>
    <mergeCell ref="H1334:I1334"/>
    <mergeCell ref="K1334:N1334"/>
    <mergeCell ref="O1334:P1334"/>
    <mergeCell ref="B1338:K1338"/>
    <mergeCell ref="B1324:F1324"/>
    <mergeCell ref="H1324:I1324"/>
    <mergeCell ref="K1324:N1324"/>
    <mergeCell ref="O1324:P1324"/>
    <mergeCell ref="B1328:K1328"/>
    <mergeCell ref="B1329:F1329"/>
    <mergeCell ref="H1329:I1329"/>
    <mergeCell ref="K1329:N1329"/>
    <mergeCell ref="O1329:P1329"/>
    <mergeCell ref="B1318:K1318"/>
    <mergeCell ref="B1319:F1319"/>
    <mergeCell ref="H1319:I1319"/>
    <mergeCell ref="K1319:N1319"/>
    <mergeCell ref="O1319:P1319"/>
    <mergeCell ref="B1323:K1323"/>
    <mergeCell ref="B1309:F1309"/>
    <mergeCell ref="H1309:I1309"/>
    <mergeCell ref="K1309:N1309"/>
    <mergeCell ref="O1309:P1309"/>
    <mergeCell ref="B1313:K1313"/>
    <mergeCell ref="B1314:F1314"/>
    <mergeCell ref="H1314:I1314"/>
    <mergeCell ref="K1314:N1314"/>
    <mergeCell ref="O1314:P1314"/>
    <mergeCell ref="B1303:K1303"/>
    <mergeCell ref="B1304:F1304"/>
    <mergeCell ref="H1304:I1304"/>
    <mergeCell ref="K1304:N1304"/>
    <mergeCell ref="O1304:P1304"/>
    <mergeCell ref="B1308:K1308"/>
    <mergeCell ref="B1294:F1294"/>
    <mergeCell ref="H1294:I1294"/>
    <mergeCell ref="K1294:N1294"/>
    <mergeCell ref="O1294:P1294"/>
    <mergeCell ref="B1298:K1298"/>
    <mergeCell ref="B1299:F1299"/>
    <mergeCell ref="H1299:I1299"/>
    <mergeCell ref="K1299:N1299"/>
    <mergeCell ref="O1299:P1299"/>
    <mergeCell ref="B1288:K1288"/>
    <mergeCell ref="B1289:F1289"/>
    <mergeCell ref="H1289:I1289"/>
    <mergeCell ref="K1289:N1289"/>
    <mergeCell ref="O1289:P1289"/>
    <mergeCell ref="B1293:K1293"/>
    <mergeCell ref="B1279:F1279"/>
    <mergeCell ref="H1279:I1279"/>
    <mergeCell ref="K1279:N1279"/>
    <mergeCell ref="O1279:P1279"/>
    <mergeCell ref="B1283:K1283"/>
    <mergeCell ref="B1284:F1284"/>
    <mergeCell ref="H1284:I1284"/>
    <mergeCell ref="K1284:N1284"/>
    <mergeCell ref="O1284:P1284"/>
    <mergeCell ref="B1273:K1273"/>
    <mergeCell ref="B1274:F1274"/>
    <mergeCell ref="H1274:I1274"/>
    <mergeCell ref="K1274:N1274"/>
    <mergeCell ref="O1274:P1274"/>
    <mergeCell ref="B1278:K1278"/>
    <mergeCell ref="B1264:F1264"/>
    <mergeCell ref="H1264:I1264"/>
    <mergeCell ref="K1264:N1264"/>
    <mergeCell ref="O1264:P1264"/>
    <mergeCell ref="B1268:K1268"/>
    <mergeCell ref="B1269:F1269"/>
    <mergeCell ref="H1269:I1269"/>
    <mergeCell ref="K1269:N1269"/>
    <mergeCell ref="O1269:P1269"/>
    <mergeCell ref="B1258:K1258"/>
    <mergeCell ref="B1259:F1259"/>
    <mergeCell ref="H1259:I1259"/>
    <mergeCell ref="K1259:N1259"/>
    <mergeCell ref="O1259:P1259"/>
    <mergeCell ref="B1263:K1263"/>
    <mergeCell ref="B1249:F1249"/>
    <mergeCell ref="H1249:I1249"/>
    <mergeCell ref="K1249:N1249"/>
    <mergeCell ref="O1249:P1249"/>
    <mergeCell ref="B1253:K1253"/>
    <mergeCell ref="B1254:F1254"/>
    <mergeCell ref="H1254:I1254"/>
    <mergeCell ref="K1254:N1254"/>
    <mergeCell ref="O1254:P1254"/>
    <mergeCell ref="B1243:K1243"/>
    <mergeCell ref="B1244:F1244"/>
    <mergeCell ref="H1244:I1244"/>
    <mergeCell ref="K1244:N1244"/>
    <mergeCell ref="O1244:P1244"/>
    <mergeCell ref="B1248:K1248"/>
    <mergeCell ref="B1234:F1234"/>
    <mergeCell ref="H1234:I1234"/>
    <mergeCell ref="K1234:N1234"/>
    <mergeCell ref="O1234:P1234"/>
    <mergeCell ref="B1238:K1238"/>
    <mergeCell ref="B1239:F1239"/>
    <mergeCell ref="H1239:I1239"/>
    <mergeCell ref="K1239:N1239"/>
    <mergeCell ref="O1239:P1239"/>
    <mergeCell ref="B1228:K1228"/>
    <mergeCell ref="B1229:F1229"/>
    <mergeCell ref="H1229:I1229"/>
    <mergeCell ref="K1229:N1229"/>
    <mergeCell ref="O1229:P1229"/>
    <mergeCell ref="B1233:K1233"/>
    <mergeCell ref="B1219:F1219"/>
    <mergeCell ref="H1219:I1219"/>
    <mergeCell ref="K1219:N1219"/>
    <mergeCell ref="O1219:P1219"/>
    <mergeCell ref="B1223:K1223"/>
    <mergeCell ref="B1224:F1224"/>
    <mergeCell ref="H1224:I1224"/>
    <mergeCell ref="K1224:N1224"/>
    <mergeCell ref="O1224:P1224"/>
    <mergeCell ref="B1213:K1213"/>
    <mergeCell ref="B1214:F1214"/>
    <mergeCell ref="H1214:I1214"/>
    <mergeCell ref="K1214:N1214"/>
    <mergeCell ref="O1214:P1214"/>
    <mergeCell ref="B1218:K1218"/>
    <mergeCell ref="B1204:F1204"/>
    <mergeCell ref="H1204:I1204"/>
    <mergeCell ref="K1204:N1204"/>
    <mergeCell ref="O1204:P1204"/>
    <mergeCell ref="B1208:K1208"/>
    <mergeCell ref="B1209:F1209"/>
    <mergeCell ref="H1209:I1209"/>
    <mergeCell ref="K1209:N1209"/>
    <mergeCell ref="O1209:P1209"/>
    <mergeCell ref="B1198:K1198"/>
    <mergeCell ref="B1199:F1199"/>
    <mergeCell ref="H1199:I1199"/>
    <mergeCell ref="K1199:N1199"/>
    <mergeCell ref="O1199:P1199"/>
    <mergeCell ref="B1203:K1203"/>
    <mergeCell ref="B1189:F1189"/>
    <mergeCell ref="H1189:I1189"/>
    <mergeCell ref="K1189:N1189"/>
    <mergeCell ref="O1189:P1189"/>
    <mergeCell ref="B1193:K1193"/>
    <mergeCell ref="B1194:F1194"/>
    <mergeCell ref="H1194:I1194"/>
    <mergeCell ref="K1194:N1194"/>
    <mergeCell ref="O1194:P1194"/>
    <mergeCell ref="B1183:K1183"/>
    <mergeCell ref="B1184:F1184"/>
    <mergeCell ref="H1184:I1184"/>
    <mergeCell ref="K1184:N1184"/>
    <mergeCell ref="O1184:P1184"/>
    <mergeCell ref="B1188:K1188"/>
    <mergeCell ref="B1174:F1174"/>
    <mergeCell ref="H1174:I1174"/>
    <mergeCell ref="K1174:N1174"/>
    <mergeCell ref="O1174:P1174"/>
    <mergeCell ref="B1178:K1178"/>
    <mergeCell ref="B1179:F1179"/>
    <mergeCell ref="H1179:I1179"/>
    <mergeCell ref="K1179:N1179"/>
    <mergeCell ref="O1179:P1179"/>
    <mergeCell ref="B1167:K1167"/>
    <mergeCell ref="B1168:F1168"/>
    <mergeCell ref="H1168:I1168"/>
    <mergeCell ref="K1168:N1168"/>
    <mergeCell ref="O1168:P1168"/>
    <mergeCell ref="B1172:K1173"/>
    <mergeCell ref="B1158:F1158"/>
    <mergeCell ref="H1158:I1158"/>
    <mergeCell ref="K1158:N1158"/>
    <mergeCell ref="O1158:P1158"/>
    <mergeCell ref="B1162:K1162"/>
    <mergeCell ref="B1163:F1163"/>
    <mergeCell ref="H1163:I1163"/>
    <mergeCell ref="K1163:N1163"/>
    <mergeCell ref="O1163:P1163"/>
    <mergeCell ref="B1152:K1152"/>
    <mergeCell ref="B1153:F1153"/>
    <mergeCell ref="H1153:I1153"/>
    <mergeCell ref="K1153:N1153"/>
    <mergeCell ref="O1153:P1153"/>
    <mergeCell ref="B1157:K1157"/>
    <mergeCell ref="B1143:F1143"/>
    <mergeCell ref="H1143:I1143"/>
    <mergeCell ref="K1143:N1143"/>
    <mergeCell ref="O1143:P1143"/>
    <mergeCell ref="B1147:K1147"/>
    <mergeCell ref="B1148:F1148"/>
    <mergeCell ref="H1148:I1148"/>
    <mergeCell ref="K1148:N1148"/>
    <mergeCell ref="O1148:P1148"/>
    <mergeCell ref="B1137:K1137"/>
    <mergeCell ref="B1138:F1138"/>
    <mergeCell ref="H1138:I1138"/>
    <mergeCell ref="K1138:N1138"/>
    <mergeCell ref="O1138:P1138"/>
    <mergeCell ref="B1142:K1142"/>
    <mergeCell ref="B1128:F1128"/>
    <mergeCell ref="H1128:I1128"/>
    <mergeCell ref="K1128:N1128"/>
    <mergeCell ref="O1128:P1128"/>
    <mergeCell ref="B1132:K1132"/>
    <mergeCell ref="B1133:F1133"/>
    <mergeCell ref="H1133:I1133"/>
    <mergeCell ref="K1133:N1133"/>
    <mergeCell ref="O1133:P1133"/>
    <mergeCell ref="B1121:K1121"/>
    <mergeCell ref="B1122:F1122"/>
    <mergeCell ref="H1122:I1122"/>
    <mergeCell ref="K1122:N1122"/>
    <mergeCell ref="O1122:P1122"/>
    <mergeCell ref="B1126:K1127"/>
    <mergeCell ref="B1112:F1112"/>
    <mergeCell ref="H1112:I1112"/>
    <mergeCell ref="K1112:N1112"/>
    <mergeCell ref="O1112:P1112"/>
    <mergeCell ref="B1116:K1116"/>
    <mergeCell ref="B1117:F1117"/>
    <mergeCell ref="H1117:I1117"/>
    <mergeCell ref="K1117:N1117"/>
    <mergeCell ref="O1117:P1117"/>
    <mergeCell ref="B1106:K1106"/>
    <mergeCell ref="B1107:F1107"/>
    <mergeCell ref="H1107:I1107"/>
    <mergeCell ref="K1107:N1107"/>
    <mergeCell ref="O1107:P1107"/>
    <mergeCell ref="B1111:K1111"/>
    <mergeCell ref="B1097:F1097"/>
    <mergeCell ref="H1097:I1097"/>
    <mergeCell ref="K1097:N1097"/>
    <mergeCell ref="O1097:P1097"/>
    <mergeCell ref="B1101:K1101"/>
    <mergeCell ref="B1102:F1102"/>
    <mergeCell ref="H1102:I1102"/>
    <mergeCell ref="K1102:N1102"/>
    <mergeCell ref="O1102:P1102"/>
    <mergeCell ref="B1091:K1091"/>
    <mergeCell ref="B1092:F1092"/>
    <mergeCell ref="H1092:I1092"/>
    <mergeCell ref="K1092:N1092"/>
    <mergeCell ref="O1092:P1092"/>
    <mergeCell ref="B1096:K1096"/>
    <mergeCell ref="B1082:F1082"/>
    <mergeCell ref="H1082:I1082"/>
    <mergeCell ref="K1082:N1082"/>
    <mergeCell ref="O1082:P1082"/>
    <mergeCell ref="B1086:K1086"/>
    <mergeCell ref="B1087:F1087"/>
    <mergeCell ref="H1087:I1087"/>
    <mergeCell ref="K1087:N1087"/>
    <mergeCell ref="O1087:P1087"/>
    <mergeCell ref="B1076:K1076"/>
    <mergeCell ref="B1077:F1077"/>
    <mergeCell ref="H1077:I1077"/>
    <mergeCell ref="K1077:N1077"/>
    <mergeCell ref="O1077:P1077"/>
    <mergeCell ref="B1081:K1081"/>
    <mergeCell ref="B1067:F1067"/>
    <mergeCell ref="H1067:I1067"/>
    <mergeCell ref="K1067:N1067"/>
    <mergeCell ref="O1067:P1067"/>
    <mergeCell ref="B1071:K1071"/>
    <mergeCell ref="B1072:F1072"/>
    <mergeCell ref="H1072:I1072"/>
    <mergeCell ref="K1072:N1072"/>
    <mergeCell ref="O1072:P1072"/>
    <mergeCell ref="B1061:K1061"/>
    <mergeCell ref="B1062:F1062"/>
    <mergeCell ref="H1062:I1062"/>
    <mergeCell ref="K1062:N1062"/>
    <mergeCell ref="O1062:P1062"/>
    <mergeCell ref="B1066:K1066"/>
    <mergeCell ref="B1052:F1052"/>
    <mergeCell ref="H1052:I1052"/>
    <mergeCell ref="K1052:N1052"/>
    <mergeCell ref="O1052:P1052"/>
    <mergeCell ref="B1056:K1056"/>
    <mergeCell ref="B1057:F1057"/>
    <mergeCell ref="H1057:I1057"/>
    <mergeCell ref="K1057:N1057"/>
    <mergeCell ref="O1057:P1057"/>
    <mergeCell ref="B1046:K1046"/>
    <mergeCell ref="B1047:F1047"/>
    <mergeCell ref="H1047:I1047"/>
    <mergeCell ref="K1047:N1047"/>
    <mergeCell ref="O1047:P1047"/>
    <mergeCell ref="B1051:K1051"/>
    <mergeCell ref="B1037:F1037"/>
    <mergeCell ref="H1037:I1037"/>
    <mergeCell ref="K1037:N1037"/>
    <mergeCell ref="O1037:P1037"/>
    <mergeCell ref="B1041:K1041"/>
    <mergeCell ref="B1042:F1042"/>
    <mergeCell ref="H1042:I1042"/>
    <mergeCell ref="K1042:N1042"/>
    <mergeCell ref="O1042:P1042"/>
    <mergeCell ref="B1031:K1031"/>
    <mergeCell ref="B1032:F1032"/>
    <mergeCell ref="H1032:I1032"/>
    <mergeCell ref="K1032:N1032"/>
    <mergeCell ref="O1032:P1032"/>
    <mergeCell ref="B1036:K1036"/>
    <mergeCell ref="B1022:F1022"/>
    <mergeCell ref="H1022:I1022"/>
    <mergeCell ref="K1022:N1022"/>
    <mergeCell ref="O1022:P1022"/>
    <mergeCell ref="B1026:K1026"/>
    <mergeCell ref="B1027:F1027"/>
    <mergeCell ref="H1027:I1027"/>
    <mergeCell ref="K1027:N1027"/>
    <mergeCell ref="O1027:P1027"/>
    <mergeCell ref="B1016:K1016"/>
    <mergeCell ref="B1017:F1017"/>
    <mergeCell ref="H1017:I1017"/>
    <mergeCell ref="K1017:N1017"/>
    <mergeCell ref="O1017:P1017"/>
    <mergeCell ref="B1021:K1021"/>
    <mergeCell ref="B1007:F1007"/>
    <mergeCell ref="H1007:I1007"/>
    <mergeCell ref="K1007:N1007"/>
    <mergeCell ref="O1007:P1007"/>
    <mergeCell ref="B1011:K1011"/>
    <mergeCell ref="B1012:F1012"/>
    <mergeCell ref="H1012:I1012"/>
    <mergeCell ref="K1012:N1012"/>
    <mergeCell ref="O1012:P1012"/>
    <mergeCell ref="B1001:K1001"/>
    <mergeCell ref="B1002:F1002"/>
    <mergeCell ref="H1002:I1002"/>
    <mergeCell ref="K1002:N1002"/>
    <mergeCell ref="O1002:P1002"/>
    <mergeCell ref="B1006:K1006"/>
    <mergeCell ref="B992:F992"/>
    <mergeCell ref="H992:I992"/>
    <mergeCell ref="K992:N992"/>
    <mergeCell ref="O992:P992"/>
    <mergeCell ref="B996:K996"/>
    <mergeCell ref="B997:F997"/>
    <mergeCell ref="H997:I997"/>
    <mergeCell ref="K997:N997"/>
    <mergeCell ref="O997:P997"/>
    <mergeCell ref="B986:K986"/>
    <mergeCell ref="B987:F987"/>
    <mergeCell ref="H987:I987"/>
    <mergeCell ref="K987:N987"/>
    <mergeCell ref="O987:P987"/>
    <mergeCell ref="B991:K991"/>
    <mergeCell ref="B977:F977"/>
    <mergeCell ref="H977:I977"/>
    <mergeCell ref="K977:N977"/>
    <mergeCell ref="O977:P977"/>
    <mergeCell ref="B981:K981"/>
    <mergeCell ref="B982:F982"/>
    <mergeCell ref="H982:I982"/>
    <mergeCell ref="K982:N982"/>
    <mergeCell ref="O982:P982"/>
    <mergeCell ref="B971:K971"/>
    <mergeCell ref="B972:F972"/>
    <mergeCell ref="H972:I972"/>
    <mergeCell ref="K972:N972"/>
    <mergeCell ref="O972:P972"/>
    <mergeCell ref="B976:K976"/>
    <mergeCell ref="B962:F962"/>
    <mergeCell ref="H962:I962"/>
    <mergeCell ref="K962:N962"/>
    <mergeCell ref="O962:P962"/>
    <mergeCell ref="B966:K966"/>
    <mergeCell ref="B967:F967"/>
    <mergeCell ref="H967:I967"/>
    <mergeCell ref="K967:N967"/>
    <mergeCell ref="O967:P967"/>
    <mergeCell ref="B956:K956"/>
    <mergeCell ref="B957:F957"/>
    <mergeCell ref="H957:I957"/>
    <mergeCell ref="K957:N957"/>
    <mergeCell ref="O957:P957"/>
    <mergeCell ref="B961:K961"/>
    <mergeCell ref="B947:F947"/>
    <mergeCell ref="H947:I947"/>
    <mergeCell ref="K947:N947"/>
    <mergeCell ref="O947:P947"/>
    <mergeCell ref="B951:K951"/>
    <mergeCell ref="B952:F952"/>
    <mergeCell ref="H952:I952"/>
    <mergeCell ref="K952:N952"/>
    <mergeCell ref="O952:P952"/>
    <mergeCell ref="B941:K941"/>
    <mergeCell ref="B942:F942"/>
    <mergeCell ref="H942:I942"/>
    <mergeCell ref="K942:N942"/>
    <mergeCell ref="O942:P942"/>
    <mergeCell ref="B946:K946"/>
    <mergeCell ref="B932:F932"/>
    <mergeCell ref="H932:I932"/>
    <mergeCell ref="K932:N932"/>
    <mergeCell ref="O932:P932"/>
    <mergeCell ref="B936:K936"/>
    <mergeCell ref="B937:F937"/>
    <mergeCell ref="H937:I937"/>
    <mergeCell ref="K937:N937"/>
    <mergeCell ref="O937:P937"/>
    <mergeCell ref="B926:K926"/>
    <mergeCell ref="B927:F927"/>
    <mergeCell ref="H927:I927"/>
    <mergeCell ref="K927:N927"/>
    <mergeCell ref="O927:P927"/>
    <mergeCell ref="B931:K931"/>
    <mergeCell ref="B917:F917"/>
    <mergeCell ref="H917:I917"/>
    <mergeCell ref="K917:N917"/>
    <mergeCell ref="O917:P917"/>
    <mergeCell ref="B921:K921"/>
    <mergeCell ref="B922:F922"/>
    <mergeCell ref="H922:I922"/>
    <mergeCell ref="K922:N922"/>
    <mergeCell ref="O922:P922"/>
    <mergeCell ref="B911:K911"/>
    <mergeCell ref="B912:F912"/>
    <mergeCell ref="H912:I912"/>
    <mergeCell ref="K912:N912"/>
    <mergeCell ref="O912:P912"/>
    <mergeCell ref="B916:K916"/>
    <mergeCell ref="B902:F902"/>
    <mergeCell ref="H902:I902"/>
    <mergeCell ref="K902:N902"/>
    <mergeCell ref="O902:P902"/>
    <mergeCell ref="B906:K906"/>
    <mergeCell ref="B907:F907"/>
    <mergeCell ref="H907:I907"/>
    <mergeCell ref="K907:N907"/>
    <mergeCell ref="O907:P907"/>
    <mergeCell ref="B896:K896"/>
    <mergeCell ref="B897:F897"/>
    <mergeCell ref="H897:I897"/>
    <mergeCell ref="K897:N897"/>
    <mergeCell ref="O897:P897"/>
    <mergeCell ref="B901:K901"/>
    <mergeCell ref="B887:F887"/>
    <mergeCell ref="H887:I887"/>
    <mergeCell ref="K887:N887"/>
    <mergeCell ref="O887:P887"/>
    <mergeCell ref="B891:K891"/>
    <mergeCell ref="B892:F892"/>
    <mergeCell ref="H892:I892"/>
    <mergeCell ref="K892:N892"/>
    <mergeCell ref="O892:P892"/>
    <mergeCell ref="B880:K881"/>
    <mergeCell ref="B882:F882"/>
    <mergeCell ref="H882:I882"/>
    <mergeCell ref="K882:N882"/>
    <mergeCell ref="O882:P882"/>
    <mergeCell ref="B886:K886"/>
    <mergeCell ref="B871:F871"/>
    <mergeCell ref="H871:I871"/>
    <mergeCell ref="K871:N871"/>
    <mergeCell ref="O871:P871"/>
    <mergeCell ref="B875:K875"/>
    <mergeCell ref="B876:F876"/>
    <mergeCell ref="H876:I876"/>
    <mergeCell ref="K876:N876"/>
    <mergeCell ref="O876:P876"/>
    <mergeCell ref="B865:K865"/>
    <mergeCell ref="B866:F866"/>
    <mergeCell ref="H866:I866"/>
    <mergeCell ref="K866:N866"/>
    <mergeCell ref="O866:P866"/>
    <mergeCell ref="B870:K870"/>
    <mergeCell ref="B856:F856"/>
    <mergeCell ref="H856:I856"/>
    <mergeCell ref="K856:N856"/>
    <mergeCell ref="O856:P856"/>
    <mergeCell ref="B860:K860"/>
    <mergeCell ref="B861:F861"/>
    <mergeCell ref="H861:I861"/>
    <mergeCell ref="K861:N861"/>
    <mergeCell ref="O861:P861"/>
    <mergeCell ref="B850:K850"/>
    <mergeCell ref="B851:F851"/>
    <mergeCell ref="H851:I851"/>
    <mergeCell ref="K851:N851"/>
    <mergeCell ref="O851:P851"/>
    <mergeCell ref="B855:K855"/>
    <mergeCell ref="B841:F841"/>
    <mergeCell ref="H841:I841"/>
    <mergeCell ref="K841:N841"/>
    <mergeCell ref="O841:P841"/>
    <mergeCell ref="B845:K845"/>
    <mergeCell ref="B846:F846"/>
    <mergeCell ref="H846:I846"/>
    <mergeCell ref="K846:N846"/>
    <mergeCell ref="O846:P846"/>
    <mergeCell ref="B835:K835"/>
    <mergeCell ref="B836:F836"/>
    <mergeCell ref="H836:I836"/>
    <mergeCell ref="K836:N836"/>
    <mergeCell ref="O836:P836"/>
    <mergeCell ref="B840:K840"/>
    <mergeCell ref="B826:F826"/>
    <mergeCell ref="H826:I826"/>
    <mergeCell ref="K826:N826"/>
    <mergeCell ref="O826:P826"/>
    <mergeCell ref="B830:K830"/>
    <mergeCell ref="B831:F831"/>
    <mergeCell ref="H831:I831"/>
    <mergeCell ref="K831:N831"/>
    <mergeCell ref="O831:P831"/>
    <mergeCell ref="B820:K820"/>
    <mergeCell ref="B821:F821"/>
    <mergeCell ref="H821:I821"/>
    <mergeCell ref="K821:N821"/>
    <mergeCell ref="O821:P821"/>
    <mergeCell ref="B825:K825"/>
    <mergeCell ref="B811:F811"/>
    <mergeCell ref="H811:I811"/>
    <mergeCell ref="K811:N811"/>
    <mergeCell ref="O811:P811"/>
    <mergeCell ref="B815:K815"/>
    <mergeCell ref="B816:F816"/>
    <mergeCell ref="H816:I816"/>
    <mergeCell ref="K816:N816"/>
    <mergeCell ref="O816:P816"/>
    <mergeCell ref="B805:K805"/>
    <mergeCell ref="B806:F806"/>
    <mergeCell ref="H806:I806"/>
    <mergeCell ref="K806:N806"/>
    <mergeCell ref="O806:P806"/>
    <mergeCell ref="B810:K810"/>
    <mergeCell ref="B796:F796"/>
    <mergeCell ref="H796:I796"/>
    <mergeCell ref="K796:N796"/>
    <mergeCell ref="O796:P796"/>
    <mergeCell ref="B800:K800"/>
    <mergeCell ref="B801:F801"/>
    <mergeCell ref="H801:I801"/>
    <mergeCell ref="K801:N801"/>
    <mergeCell ref="O801:P801"/>
    <mergeCell ref="B790:K790"/>
    <mergeCell ref="B791:F791"/>
    <mergeCell ref="H791:I791"/>
    <mergeCell ref="K791:N791"/>
    <mergeCell ref="O791:P791"/>
    <mergeCell ref="B795:K795"/>
    <mergeCell ref="B781:F781"/>
    <mergeCell ref="H781:I781"/>
    <mergeCell ref="K781:N781"/>
    <mergeCell ref="O781:P781"/>
    <mergeCell ref="B785:K785"/>
    <mergeCell ref="B786:F786"/>
    <mergeCell ref="H786:I786"/>
    <mergeCell ref="K786:N786"/>
    <mergeCell ref="O786:P786"/>
    <mergeCell ref="B775:K775"/>
    <mergeCell ref="B776:F776"/>
    <mergeCell ref="H776:I776"/>
    <mergeCell ref="K776:N776"/>
    <mergeCell ref="O776:P776"/>
    <mergeCell ref="B780:K780"/>
    <mergeCell ref="B766:F766"/>
    <mergeCell ref="H766:I766"/>
    <mergeCell ref="K766:N766"/>
    <mergeCell ref="O766:P766"/>
    <mergeCell ref="B770:K770"/>
    <mergeCell ref="B771:F771"/>
    <mergeCell ref="H771:I771"/>
    <mergeCell ref="K771:N771"/>
    <mergeCell ref="O771:P771"/>
    <mergeCell ref="B760:K760"/>
    <mergeCell ref="B761:F761"/>
    <mergeCell ref="H761:I761"/>
    <mergeCell ref="K761:N761"/>
    <mergeCell ref="O761:P761"/>
    <mergeCell ref="B765:K765"/>
    <mergeCell ref="B751:F751"/>
    <mergeCell ref="H751:I751"/>
    <mergeCell ref="K751:N751"/>
    <mergeCell ref="O751:P751"/>
    <mergeCell ref="B755:K755"/>
    <mergeCell ref="B756:F756"/>
    <mergeCell ref="H756:I756"/>
    <mergeCell ref="K756:N756"/>
    <mergeCell ref="O756:P756"/>
    <mergeCell ref="B745:K745"/>
    <mergeCell ref="B746:F746"/>
    <mergeCell ref="H746:I746"/>
    <mergeCell ref="K746:N746"/>
    <mergeCell ref="O746:P746"/>
    <mergeCell ref="B750:K750"/>
    <mergeCell ref="B736:F736"/>
    <mergeCell ref="H736:I736"/>
    <mergeCell ref="K736:N736"/>
    <mergeCell ref="O736:P736"/>
    <mergeCell ref="B740:K740"/>
    <mergeCell ref="B741:F741"/>
    <mergeCell ref="H741:I741"/>
    <mergeCell ref="K741:N741"/>
    <mergeCell ref="O741:P741"/>
    <mergeCell ref="B730:K730"/>
    <mergeCell ref="B731:F731"/>
    <mergeCell ref="H731:I731"/>
    <mergeCell ref="K731:N731"/>
    <mergeCell ref="O731:P731"/>
    <mergeCell ref="B735:K735"/>
    <mergeCell ref="B721:F721"/>
    <mergeCell ref="H721:I721"/>
    <mergeCell ref="K721:N721"/>
    <mergeCell ref="O721:P721"/>
    <mergeCell ref="B725:K725"/>
    <mergeCell ref="B726:F726"/>
    <mergeCell ref="H726:I726"/>
    <mergeCell ref="K726:N726"/>
    <mergeCell ref="O726:P726"/>
    <mergeCell ref="B715:K715"/>
    <mergeCell ref="B716:F716"/>
    <mergeCell ref="H716:I716"/>
    <mergeCell ref="K716:N716"/>
    <mergeCell ref="O716:P716"/>
    <mergeCell ref="B720:K720"/>
    <mergeCell ref="B706:F706"/>
    <mergeCell ref="H706:I706"/>
    <mergeCell ref="K706:N706"/>
    <mergeCell ref="O706:P706"/>
    <mergeCell ref="B710:K710"/>
    <mergeCell ref="B711:F711"/>
    <mergeCell ref="H711:I711"/>
    <mergeCell ref="K711:N711"/>
    <mergeCell ref="O711:P711"/>
    <mergeCell ref="B700:K700"/>
    <mergeCell ref="B701:F701"/>
    <mergeCell ref="H701:I701"/>
    <mergeCell ref="K701:N701"/>
    <mergeCell ref="O701:P701"/>
    <mergeCell ref="B705:K705"/>
    <mergeCell ref="B691:F691"/>
    <mergeCell ref="H691:I691"/>
    <mergeCell ref="K691:N691"/>
    <mergeCell ref="O691:P691"/>
    <mergeCell ref="B695:K695"/>
    <mergeCell ref="B696:F696"/>
    <mergeCell ref="H696:I696"/>
    <mergeCell ref="K696:N696"/>
    <mergeCell ref="O696:P696"/>
    <mergeCell ref="B685:K685"/>
    <mergeCell ref="B686:F686"/>
    <mergeCell ref="H686:I686"/>
    <mergeCell ref="K686:N686"/>
    <mergeCell ref="O686:P686"/>
    <mergeCell ref="B690:K690"/>
    <mergeCell ref="B676:F676"/>
    <mergeCell ref="H676:I676"/>
    <mergeCell ref="K676:N676"/>
    <mergeCell ref="O676:P676"/>
    <mergeCell ref="B680:K680"/>
    <mergeCell ref="B681:F681"/>
    <mergeCell ref="H681:I681"/>
    <mergeCell ref="K681:N681"/>
    <mergeCell ref="O681:P681"/>
    <mergeCell ref="B671:F671"/>
    <mergeCell ref="H671:I671"/>
    <mergeCell ref="K671:N671"/>
    <mergeCell ref="O671:P671"/>
    <mergeCell ref="B673:Q673"/>
    <mergeCell ref="B675:K675"/>
    <mergeCell ref="B665:K665"/>
    <mergeCell ref="B666:F666"/>
    <mergeCell ref="H666:I666"/>
    <mergeCell ref="K666:N666"/>
    <mergeCell ref="O666:P666"/>
    <mergeCell ref="B670:K670"/>
    <mergeCell ref="B656:F656"/>
    <mergeCell ref="H656:I656"/>
    <mergeCell ref="K656:N656"/>
    <mergeCell ref="O656:P656"/>
    <mergeCell ref="B660:K660"/>
    <mergeCell ref="B661:F661"/>
    <mergeCell ref="H661:I661"/>
    <mergeCell ref="K661:N661"/>
    <mergeCell ref="O661:P661"/>
    <mergeCell ref="B650:K650"/>
    <mergeCell ref="B651:F651"/>
    <mergeCell ref="H651:I651"/>
    <mergeCell ref="K651:N651"/>
    <mergeCell ref="O651:P651"/>
    <mergeCell ref="B655:K655"/>
    <mergeCell ref="B641:F641"/>
    <mergeCell ref="H641:I641"/>
    <mergeCell ref="K641:N641"/>
    <mergeCell ref="O641:P641"/>
    <mergeCell ref="B645:K645"/>
    <mergeCell ref="B646:F646"/>
    <mergeCell ref="H646:I646"/>
    <mergeCell ref="K646:N646"/>
    <mergeCell ref="O646:P646"/>
    <mergeCell ref="B635:K635"/>
    <mergeCell ref="B636:F636"/>
    <mergeCell ref="H636:I636"/>
    <mergeCell ref="K636:N636"/>
    <mergeCell ref="O636:P636"/>
    <mergeCell ref="B640:K640"/>
    <mergeCell ref="B626:F626"/>
    <mergeCell ref="H626:I626"/>
    <mergeCell ref="K626:N626"/>
    <mergeCell ref="O626:P626"/>
    <mergeCell ref="B630:K630"/>
    <mergeCell ref="B631:F631"/>
    <mergeCell ref="H631:I631"/>
    <mergeCell ref="K631:N631"/>
    <mergeCell ref="O631:P631"/>
    <mergeCell ref="B620:K620"/>
    <mergeCell ref="B621:F621"/>
    <mergeCell ref="H621:I621"/>
    <mergeCell ref="K621:N621"/>
    <mergeCell ref="O621:P621"/>
    <mergeCell ref="B625:K625"/>
    <mergeCell ref="B611:F611"/>
    <mergeCell ref="H611:I611"/>
    <mergeCell ref="K611:N611"/>
    <mergeCell ref="O611:P611"/>
    <mergeCell ref="B615:K615"/>
    <mergeCell ref="B616:F616"/>
    <mergeCell ref="H616:I616"/>
    <mergeCell ref="K616:N616"/>
    <mergeCell ref="O616:P616"/>
    <mergeCell ref="B605:K605"/>
    <mergeCell ref="B606:F606"/>
    <mergeCell ref="H606:I606"/>
    <mergeCell ref="K606:N606"/>
    <mergeCell ref="O606:P606"/>
    <mergeCell ref="B610:K610"/>
    <mergeCell ref="B596:F596"/>
    <mergeCell ref="H596:I596"/>
    <mergeCell ref="K596:N596"/>
    <mergeCell ref="O596:P596"/>
    <mergeCell ref="B600:K600"/>
    <mergeCell ref="B601:F601"/>
    <mergeCell ref="H601:I601"/>
    <mergeCell ref="K601:N601"/>
    <mergeCell ref="O601:P601"/>
    <mergeCell ref="B590:K590"/>
    <mergeCell ref="B591:F591"/>
    <mergeCell ref="H591:I591"/>
    <mergeCell ref="K591:N591"/>
    <mergeCell ref="O591:P591"/>
    <mergeCell ref="B595:K595"/>
    <mergeCell ref="B581:F581"/>
    <mergeCell ref="H581:I581"/>
    <mergeCell ref="K581:N581"/>
    <mergeCell ref="O581:P581"/>
    <mergeCell ref="B585:K585"/>
    <mergeCell ref="B586:F586"/>
    <mergeCell ref="H586:I586"/>
    <mergeCell ref="K586:N586"/>
    <mergeCell ref="O586:P586"/>
    <mergeCell ref="B575:K575"/>
    <mergeCell ref="B576:F576"/>
    <mergeCell ref="H576:I576"/>
    <mergeCell ref="K576:N576"/>
    <mergeCell ref="O576:P576"/>
    <mergeCell ref="B580:K580"/>
    <mergeCell ref="B566:F566"/>
    <mergeCell ref="H566:I566"/>
    <mergeCell ref="K566:N566"/>
    <mergeCell ref="O566:P566"/>
    <mergeCell ref="B570:K570"/>
    <mergeCell ref="B571:F571"/>
    <mergeCell ref="H571:I571"/>
    <mergeCell ref="K571:N571"/>
    <mergeCell ref="O571:P571"/>
    <mergeCell ref="B560:K560"/>
    <mergeCell ref="B561:F561"/>
    <mergeCell ref="H561:I561"/>
    <mergeCell ref="K561:N561"/>
    <mergeCell ref="O561:P561"/>
    <mergeCell ref="B565:K565"/>
    <mergeCell ref="B551:F551"/>
    <mergeCell ref="H551:I551"/>
    <mergeCell ref="K551:N551"/>
    <mergeCell ref="O551:P551"/>
    <mergeCell ref="B555:K555"/>
    <mergeCell ref="B556:F556"/>
    <mergeCell ref="H556:I556"/>
    <mergeCell ref="K556:N556"/>
    <mergeCell ref="O556:P556"/>
    <mergeCell ref="B545:K545"/>
    <mergeCell ref="B546:F546"/>
    <mergeCell ref="H546:I546"/>
    <mergeCell ref="K546:N546"/>
    <mergeCell ref="O546:P546"/>
    <mergeCell ref="B550:K550"/>
    <mergeCell ref="B536:F536"/>
    <mergeCell ref="H536:I536"/>
    <mergeCell ref="K536:N536"/>
    <mergeCell ref="O536:P536"/>
    <mergeCell ref="B540:K540"/>
    <mergeCell ref="B541:F541"/>
    <mergeCell ref="H541:I541"/>
    <mergeCell ref="K541:N541"/>
    <mergeCell ref="O541:P541"/>
    <mergeCell ref="B530:K530"/>
    <mergeCell ref="B531:F531"/>
    <mergeCell ref="H531:I531"/>
    <mergeCell ref="K531:N531"/>
    <mergeCell ref="O531:P531"/>
    <mergeCell ref="B535:K535"/>
    <mergeCell ref="B521:F521"/>
    <mergeCell ref="H521:I521"/>
    <mergeCell ref="K521:N521"/>
    <mergeCell ref="O521:P521"/>
    <mergeCell ref="B525:K525"/>
    <mergeCell ref="B526:F526"/>
    <mergeCell ref="H526:I526"/>
    <mergeCell ref="K526:N526"/>
    <mergeCell ref="O526:P526"/>
    <mergeCell ref="B515:K515"/>
    <mergeCell ref="B516:F516"/>
    <mergeCell ref="H516:I516"/>
    <mergeCell ref="K516:N516"/>
    <mergeCell ref="O516:P516"/>
    <mergeCell ref="B520:K520"/>
    <mergeCell ref="B506:F506"/>
    <mergeCell ref="H506:I506"/>
    <mergeCell ref="K506:N506"/>
    <mergeCell ref="O506:P506"/>
    <mergeCell ref="B510:K510"/>
    <mergeCell ref="B511:F511"/>
    <mergeCell ref="H511:I511"/>
    <mergeCell ref="K511:N511"/>
    <mergeCell ref="O511:P511"/>
    <mergeCell ref="B500:K500"/>
    <mergeCell ref="B501:F501"/>
    <mergeCell ref="H501:I501"/>
    <mergeCell ref="K501:N501"/>
    <mergeCell ref="O501:P501"/>
    <mergeCell ref="B505:K505"/>
    <mergeCell ref="B491:F491"/>
    <mergeCell ref="H491:I491"/>
    <mergeCell ref="K491:N491"/>
    <mergeCell ref="O491:P491"/>
    <mergeCell ref="B495:K495"/>
    <mergeCell ref="B496:F496"/>
    <mergeCell ref="H496:I496"/>
    <mergeCell ref="K496:N496"/>
    <mergeCell ref="O496:P496"/>
    <mergeCell ref="B485:K485"/>
    <mergeCell ref="B486:F486"/>
    <mergeCell ref="H486:I486"/>
    <mergeCell ref="K486:N486"/>
    <mergeCell ref="O486:P486"/>
    <mergeCell ref="B490:K490"/>
    <mergeCell ref="B476:F476"/>
    <mergeCell ref="H476:I476"/>
    <mergeCell ref="K476:N476"/>
    <mergeCell ref="O476:P476"/>
    <mergeCell ref="B480:K480"/>
    <mergeCell ref="B481:F481"/>
    <mergeCell ref="H481:I481"/>
    <mergeCell ref="K481:N481"/>
    <mergeCell ref="O481:P481"/>
    <mergeCell ref="B470:K470"/>
    <mergeCell ref="B471:F471"/>
    <mergeCell ref="H471:I471"/>
    <mergeCell ref="K471:N471"/>
    <mergeCell ref="O471:P471"/>
    <mergeCell ref="B475:K475"/>
    <mergeCell ref="B461:F461"/>
    <mergeCell ref="H461:I461"/>
    <mergeCell ref="K461:N461"/>
    <mergeCell ref="O461:P461"/>
    <mergeCell ref="B465:K465"/>
    <mergeCell ref="B466:F466"/>
    <mergeCell ref="H466:I466"/>
    <mergeCell ref="K466:N466"/>
    <mergeCell ref="O466:P466"/>
    <mergeCell ref="B455:K455"/>
    <mergeCell ref="B456:F456"/>
    <mergeCell ref="H456:I456"/>
    <mergeCell ref="K456:N456"/>
    <mergeCell ref="O456:P456"/>
    <mergeCell ref="B460:K460"/>
    <mergeCell ref="B446:F446"/>
    <mergeCell ref="H446:I446"/>
    <mergeCell ref="K446:N446"/>
    <mergeCell ref="O446:P446"/>
    <mergeCell ref="B450:K450"/>
    <mergeCell ref="B451:F451"/>
    <mergeCell ref="H451:I451"/>
    <mergeCell ref="K451:N451"/>
    <mergeCell ref="O451:P451"/>
    <mergeCell ref="B440:K440"/>
    <mergeCell ref="B441:F441"/>
    <mergeCell ref="H441:I441"/>
    <mergeCell ref="K441:N441"/>
    <mergeCell ref="O441:P441"/>
    <mergeCell ref="B445:K445"/>
    <mergeCell ref="B431:F431"/>
    <mergeCell ref="H431:I431"/>
    <mergeCell ref="K431:N431"/>
    <mergeCell ref="O431:P431"/>
    <mergeCell ref="B435:K435"/>
    <mergeCell ref="B436:F436"/>
    <mergeCell ref="H436:I436"/>
    <mergeCell ref="K436:N436"/>
    <mergeCell ref="O436:P436"/>
    <mergeCell ref="B425:K425"/>
    <mergeCell ref="B426:F426"/>
    <mergeCell ref="H426:I426"/>
    <mergeCell ref="K426:N426"/>
    <mergeCell ref="O426:P426"/>
    <mergeCell ref="B430:K430"/>
    <mergeCell ref="B416:F416"/>
    <mergeCell ref="H416:I416"/>
    <mergeCell ref="K416:N416"/>
    <mergeCell ref="O416:P416"/>
    <mergeCell ref="B420:K420"/>
    <mergeCell ref="B421:F421"/>
    <mergeCell ref="H421:I421"/>
    <mergeCell ref="K421:N421"/>
    <mergeCell ref="O421:P421"/>
    <mergeCell ref="B410:K410"/>
    <mergeCell ref="B411:F411"/>
    <mergeCell ref="H411:I411"/>
    <mergeCell ref="K411:N411"/>
    <mergeCell ref="O411:P411"/>
    <mergeCell ref="B415:K415"/>
    <mergeCell ref="B401:F401"/>
    <mergeCell ref="H401:I401"/>
    <mergeCell ref="K401:N401"/>
    <mergeCell ref="O401:P401"/>
    <mergeCell ref="B405:K405"/>
    <mergeCell ref="B406:F406"/>
    <mergeCell ref="H406:I406"/>
    <mergeCell ref="K406:N406"/>
    <mergeCell ref="O406:P406"/>
    <mergeCell ref="B395:K395"/>
    <mergeCell ref="B396:F396"/>
    <mergeCell ref="H396:I396"/>
    <mergeCell ref="K396:N396"/>
    <mergeCell ref="O396:P396"/>
    <mergeCell ref="B400:K400"/>
    <mergeCell ref="B386:F386"/>
    <mergeCell ref="H386:I386"/>
    <mergeCell ref="K386:N386"/>
    <mergeCell ref="O386:P386"/>
    <mergeCell ref="B390:K390"/>
    <mergeCell ref="B391:F391"/>
    <mergeCell ref="H391:I391"/>
    <mergeCell ref="K391:N391"/>
    <mergeCell ref="O391:P391"/>
    <mergeCell ref="B379:K379"/>
    <mergeCell ref="B380:F380"/>
    <mergeCell ref="H380:I380"/>
    <mergeCell ref="K380:N380"/>
    <mergeCell ref="O380:P380"/>
    <mergeCell ref="B384:K385"/>
    <mergeCell ref="B370:F370"/>
    <mergeCell ref="H370:I370"/>
    <mergeCell ref="K370:N370"/>
    <mergeCell ref="O370:P370"/>
    <mergeCell ref="B374:K374"/>
    <mergeCell ref="B375:F375"/>
    <mergeCell ref="H375:I375"/>
    <mergeCell ref="K375:N375"/>
    <mergeCell ref="O375:P375"/>
    <mergeCell ref="B364:K364"/>
    <mergeCell ref="B365:F365"/>
    <mergeCell ref="H365:I365"/>
    <mergeCell ref="K365:N365"/>
    <mergeCell ref="O365:P365"/>
    <mergeCell ref="B369:K369"/>
    <mergeCell ref="B355:F355"/>
    <mergeCell ref="H355:I355"/>
    <mergeCell ref="K355:N355"/>
    <mergeCell ref="O355:P355"/>
    <mergeCell ref="B359:K359"/>
    <mergeCell ref="B360:F360"/>
    <mergeCell ref="H360:I360"/>
    <mergeCell ref="K360:N360"/>
    <mergeCell ref="O360:P360"/>
    <mergeCell ref="B349:K349"/>
    <mergeCell ref="B350:F350"/>
    <mergeCell ref="H350:I350"/>
    <mergeCell ref="K350:N350"/>
    <mergeCell ref="O350:P350"/>
    <mergeCell ref="B354:K354"/>
    <mergeCell ref="B340:F340"/>
    <mergeCell ref="H340:I340"/>
    <mergeCell ref="K340:N340"/>
    <mergeCell ref="O340:P340"/>
    <mergeCell ref="B344:K344"/>
    <mergeCell ref="B345:F345"/>
    <mergeCell ref="H345:I345"/>
    <mergeCell ref="K345:N345"/>
    <mergeCell ref="O345:P345"/>
    <mergeCell ref="B333:K334"/>
    <mergeCell ref="B335:F335"/>
    <mergeCell ref="H335:I335"/>
    <mergeCell ref="K335:N335"/>
    <mergeCell ref="O335:P335"/>
    <mergeCell ref="B339:K339"/>
    <mergeCell ref="B324:F324"/>
    <mergeCell ref="H324:I324"/>
    <mergeCell ref="K324:N324"/>
    <mergeCell ref="O324:P324"/>
    <mergeCell ref="B328:K328"/>
    <mergeCell ref="B329:F329"/>
    <mergeCell ref="H329:I329"/>
    <mergeCell ref="K329:N329"/>
    <mergeCell ref="O329:P329"/>
    <mergeCell ref="B318:K318"/>
    <mergeCell ref="B319:F319"/>
    <mergeCell ref="H319:I319"/>
    <mergeCell ref="K319:N319"/>
    <mergeCell ref="O319:P319"/>
    <mergeCell ref="B323:K323"/>
    <mergeCell ref="B309:F309"/>
    <mergeCell ref="H309:I309"/>
    <mergeCell ref="K309:N309"/>
    <mergeCell ref="O309:P309"/>
    <mergeCell ref="B313:K313"/>
    <mergeCell ref="B314:F314"/>
    <mergeCell ref="H314:I314"/>
    <mergeCell ref="K314:N314"/>
    <mergeCell ref="O314:P314"/>
    <mergeCell ref="B303:K303"/>
    <mergeCell ref="B304:F304"/>
    <mergeCell ref="H304:I304"/>
    <mergeCell ref="K304:N304"/>
    <mergeCell ref="O304:P304"/>
    <mergeCell ref="B308:K308"/>
    <mergeCell ref="B294:F294"/>
    <mergeCell ref="H294:I294"/>
    <mergeCell ref="K294:N294"/>
    <mergeCell ref="O294:P294"/>
    <mergeCell ref="B298:K298"/>
    <mergeCell ref="B299:F299"/>
    <mergeCell ref="H299:I299"/>
    <mergeCell ref="K299:N299"/>
    <mergeCell ref="O299:P299"/>
    <mergeCell ref="B288:K288"/>
    <mergeCell ref="B289:F289"/>
    <mergeCell ref="H289:I289"/>
    <mergeCell ref="K289:N289"/>
    <mergeCell ref="O289:P289"/>
    <mergeCell ref="B293:K293"/>
    <mergeCell ref="B279:F279"/>
    <mergeCell ref="H279:I279"/>
    <mergeCell ref="K279:N279"/>
    <mergeCell ref="O279:P279"/>
    <mergeCell ref="B283:K283"/>
    <mergeCell ref="B284:F284"/>
    <mergeCell ref="H284:I284"/>
    <mergeCell ref="K284:N284"/>
    <mergeCell ref="O284:P284"/>
    <mergeCell ref="B273:K273"/>
    <mergeCell ref="B274:F274"/>
    <mergeCell ref="H274:I274"/>
    <mergeCell ref="K274:N274"/>
    <mergeCell ref="O274:P274"/>
    <mergeCell ref="B278:K278"/>
    <mergeCell ref="B264:F264"/>
    <mergeCell ref="H264:I264"/>
    <mergeCell ref="K264:N264"/>
    <mergeCell ref="O264:P264"/>
    <mergeCell ref="B268:K268"/>
    <mergeCell ref="B269:F269"/>
    <mergeCell ref="H269:I269"/>
    <mergeCell ref="K269:N269"/>
    <mergeCell ref="O269:P269"/>
    <mergeCell ref="B258:K258"/>
    <mergeCell ref="B259:F259"/>
    <mergeCell ref="H259:I259"/>
    <mergeCell ref="K259:N259"/>
    <mergeCell ref="O259:P259"/>
    <mergeCell ref="B263:K263"/>
    <mergeCell ref="B249:F249"/>
    <mergeCell ref="H249:I249"/>
    <mergeCell ref="K249:N249"/>
    <mergeCell ref="O249:P249"/>
    <mergeCell ref="B253:K253"/>
    <mergeCell ref="B254:F254"/>
    <mergeCell ref="H254:I254"/>
    <mergeCell ref="K254:N254"/>
    <mergeCell ref="O254:P254"/>
    <mergeCell ref="B243:K243"/>
    <mergeCell ref="B244:F244"/>
    <mergeCell ref="H244:I244"/>
    <mergeCell ref="K244:N244"/>
    <mergeCell ref="O244:P244"/>
    <mergeCell ref="B248:K248"/>
    <mergeCell ref="B234:F234"/>
    <mergeCell ref="H234:I234"/>
    <mergeCell ref="K234:N234"/>
    <mergeCell ref="O234:P234"/>
    <mergeCell ref="B238:K238"/>
    <mergeCell ref="B239:F239"/>
    <mergeCell ref="H239:I239"/>
    <mergeCell ref="K239:N239"/>
    <mergeCell ref="O239:P239"/>
    <mergeCell ref="B228:K228"/>
    <mergeCell ref="B229:F229"/>
    <mergeCell ref="H229:I229"/>
    <mergeCell ref="K229:N229"/>
    <mergeCell ref="O229:P229"/>
    <mergeCell ref="B233:K233"/>
    <mergeCell ref="B218:F218"/>
    <mergeCell ref="H218:I218"/>
    <mergeCell ref="K218:N218"/>
    <mergeCell ref="O218:P218"/>
    <mergeCell ref="B222:K223"/>
    <mergeCell ref="B224:F224"/>
    <mergeCell ref="H224:I224"/>
    <mergeCell ref="K224:N224"/>
    <mergeCell ref="O224:P224"/>
    <mergeCell ref="B212:K212"/>
    <mergeCell ref="B213:F213"/>
    <mergeCell ref="H213:I213"/>
    <mergeCell ref="K213:N213"/>
    <mergeCell ref="O213:P213"/>
    <mergeCell ref="B217:K217"/>
    <mergeCell ref="B203:F203"/>
    <mergeCell ref="H203:I203"/>
    <mergeCell ref="K203:N203"/>
    <mergeCell ref="O203:P203"/>
    <mergeCell ref="B207:K207"/>
    <mergeCell ref="B208:F208"/>
    <mergeCell ref="H208:I208"/>
    <mergeCell ref="K208:N208"/>
    <mergeCell ref="O208:P208"/>
    <mergeCell ref="B197:K197"/>
    <mergeCell ref="B198:F198"/>
    <mergeCell ref="H198:I198"/>
    <mergeCell ref="K198:N198"/>
    <mergeCell ref="O198:P198"/>
    <mergeCell ref="B202:K202"/>
    <mergeCell ref="B188:F188"/>
    <mergeCell ref="H188:I188"/>
    <mergeCell ref="K188:N188"/>
    <mergeCell ref="O188:P188"/>
    <mergeCell ref="B192:K192"/>
    <mergeCell ref="B193:F193"/>
    <mergeCell ref="H193:I193"/>
    <mergeCell ref="K193:N193"/>
    <mergeCell ref="O193:P193"/>
    <mergeCell ref="B182:K182"/>
    <mergeCell ref="B183:F183"/>
    <mergeCell ref="H183:I183"/>
    <mergeCell ref="K183:N183"/>
    <mergeCell ref="O183:P183"/>
    <mergeCell ref="B187:K187"/>
    <mergeCell ref="B173:F173"/>
    <mergeCell ref="H173:I173"/>
    <mergeCell ref="K173:N173"/>
    <mergeCell ref="O173:P173"/>
    <mergeCell ref="B177:K177"/>
    <mergeCell ref="B178:F178"/>
    <mergeCell ref="H178:I178"/>
    <mergeCell ref="K178:N178"/>
    <mergeCell ref="O178:P178"/>
    <mergeCell ref="B167:K167"/>
    <mergeCell ref="B168:F168"/>
    <mergeCell ref="H168:I168"/>
    <mergeCell ref="K168:N168"/>
    <mergeCell ref="O168:P168"/>
    <mergeCell ref="B172:K172"/>
    <mergeCell ref="B158:F158"/>
    <mergeCell ref="H158:I158"/>
    <mergeCell ref="K158:N158"/>
    <mergeCell ref="O158:P158"/>
    <mergeCell ref="B162:K162"/>
    <mergeCell ref="B163:F163"/>
    <mergeCell ref="H163:I163"/>
    <mergeCell ref="K163:N163"/>
    <mergeCell ref="O163:P163"/>
    <mergeCell ref="B151:K151"/>
    <mergeCell ref="B152:F152"/>
    <mergeCell ref="H152:I152"/>
    <mergeCell ref="K152:N152"/>
    <mergeCell ref="O152:P152"/>
    <mergeCell ref="B156:K157"/>
    <mergeCell ref="B142:F142"/>
    <mergeCell ref="H142:I142"/>
    <mergeCell ref="K142:N142"/>
    <mergeCell ref="O142:P142"/>
    <mergeCell ref="B146:K146"/>
    <mergeCell ref="B147:F147"/>
    <mergeCell ref="H147:I147"/>
    <mergeCell ref="K147:N147"/>
    <mergeCell ref="O147:P147"/>
    <mergeCell ref="B136:K136"/>
    <mergeCell ref="B137:F137"/>
    <mergeCell ref="H137:I137"/>
    <mergeCell ref="K137:N137"/>
    <mergeCell ref="O137:P137"/>
    <mergeCell ref="B141:K141"/>
    <mergeCell ref="B127:F127"/>
    <mergeCell ref="H127:I127"/>
    <mergeCell ref="K127:N127"/>
    <mergeCell ref="O127:P127"/>
    <mergeCell ref="B131:K131"/>
    <mergeCell ref="B132:F132"/>
    <mergeCell ref="H132:I132"/>
    <mergeCell ref="K132:N132"/>
    <mergeCell ref="O132:P132"/>
    <mergeCell ref="B121:K121"/>
    <mergeCell ref="B122:F122"/>
    <mergeCell ref="H122:I122"/>
    <mergeCell ref="K122:N122"/>
    <mergeCell ref="O122:P122"/>
    <mergeCell ref="B126:K126"/>
    <mergeCell ref="B112:F112"/>
    <mergeCell ref="H112:I112"/>
    <mergeCell ref="K112:N112"/>
    <mergeCell ref="O112:P112"/>
    <mergeCell ref="B116:K116"/>
    <mergeCell ref="B117:F117"/>
    <mergeCell ref="H117:I117"/>
    <mergeCell ref="K117:N117"/>
    <mergeCell ref="O117:P117"/>
    <mergeCell ref="B106:K106"/>
    <mergeCell ref="B107:F107"/>
    <mergeCell ref="H107:I107"/>
    <mergeCell ref="K107:N107"/>
    <mergeCell ref="O107:P107"/>
    <mergeCell ref="B111:K111"/>
    <mergeCell ref="B97:F97"/>
    <mergeCell ref="H97:I97"/>
    <mergeCell ref="K97:N97"/>
    <mergeCell ref="O97:P97"/>
    <mergeCell ref="B101:K101"/>
    <mergeCell ref="B102:F102"/>
    <mergeCell ref="H102:I102"/>
    <mergeCell ref="K102:N102"/>
    <mergeCell ref="O102:P102"/>
    <mergeCell ref="B91:K91"/>
    <mergeCell ref="B92:F92"/>
    <mergeCell ref="H92:I92"/>
    <mergeCell ref="K92:N92"/>
    <mergeCell ref="O92:P92"/>
    <mergeCell ref="B96:K96"/>
    <mergeCell ref="B81:F81"/>
    <mergeCell ref="H81:I81"/>
    <mergeCell ref="K81:N81"/>
    <mergeCell ref="O81:P81"/>
    <mergeCell ref="B85:K86"/>
    <mergeCell ref="B87:F87"/>
    <mergeCell ref="H87:I87"/>
    <mergeCell ref="K87:N87"/>
    <mergeCell ref="O87:P87"/>
    <mergeCell ref="B75:K75"/>
    <mergeCell ref="B76:F76"/>
    <mergeCell ref="H76:I76"/>
    <mergeCell ref="K76:N76"/>
    <mergeCell ref="O76:P76"/>
    <mergeCell ref="B80:K80"/>
    <mergeCell ref="B71:K71"/>
    <mergeCell ref="B72:F72"/>
    <mergeCell ref="H72:I72"/>
    <mergeCell ref="K72:N72"/>
    <mergeCell ref="O72:P72"/>
    <mergeCell ref="B74:Q74"/>
    <mergeCell ref="B62:F62"/>
    <mergeCell ref="H62:I62"/>
    <mergeCell ref="K62:N62"/>
    <mergeCell ref="O62:P62"/>
    <mergeCell ref="B66:K66"/>
    <mergeCell ref="B67:F67"/>
    <mergeCell ref="H67:I67"/>
    <mergeCell ref="K67:N67"/>
    <mergeCell ref="O67:P67"/>
    <mergeCell ref="B56:K56"/>
    <mergeCell ref="B57:F57"/>
    <mergeCell ref="H57:I57"/>
    <mergeCell ref="K57:N57"/>
    <mergeCell ref="O57:P57"/>
    <mergeCell ref="B61:K61"/>
    <mergeCell ref="B47:F47"/>
    <mergeCell ref="H47:I47"/>
    <mergeCell ref="K47:N47"/>
    <mergeCell ref="O47:P47"/>
    <mergeCell ref="B51:K51"/>
    <mergeCell ref="B52:F52"/>
    <mergeCell ref="H52:I52"/>
    <mergeCell ref="K52:N52"/>
    <mergeCell ref="O52:P52"/>
    <mergeCell ref="B41:K41"/>
    <mergeCell ref="B42:F42"/>
    <mergeCell ref="H42:I42"/>
    <mergeCell ref="K42:N42"/>
    <mergeCell ref="O42:P42"/>
    <mergeCell ref="B46:K46"/>
    <mergeCell ref="B32:F32"/>
    <mergeCell ref="H32:I32"/>
    <mergeCell ref="K32:N32"/>
    <mergeCell ref="O32:P32"/>
    <mergeCell ref="B36:K36"/>
    <mergeCell ref="B37:F37"/>
    <mergeCell ref="H37:I37"/>
    <mergeCell ref="K37:N37"/>
    <mergeCell ref="O37:P37"/>
    <mergeCell ref="B1:L1"/>
    <mergeCell ref="C3:O3"/>
    <mergeCell ref="C7:O7"/>
    <mergeCell ref="B9:D9"/>
    <mergeCell ref="E9:N9"/>
    <mergeCell ref="H10:J10"/>
    <mergeCell ref="K10:N10"/>
    <mergeCell ref="O10:Q10"/>
    <mergeCell ref="B26:K26"/>
    <mergeCell ref="B27:F27"/>
    <mergeCell ref="H27:I27"/>
    <mergeCell ref="K27:N27"/>
    <mergeCell ref="O27:P27"/>
    <mergeCell ref="B31:K31"/>
    <mergeCell ref="B17:F17"/>
    <mergeCell ref="H17:I17"/>
    <mergeCell ref="K17:N17"/>
    <mergeCell ref="O17:P17"/>
    <mergeCell ref="B21:K21"/>
    <mergeCell ref="B22:F22"/>
    <mergeCell ref="H22:I22"/>
    <mergeCell ref="K22:N22"/>
    <mergeCell ref="O22:P22"/>
    <mergeCell ref="B11:K11"/>
    <mergeCell ref="B12:F12"/>
    <mergeCell ref="H12:I12"/>
    <mergeCell ref="K12:N12"/>
    <mergeCell ref="O12:P12"/>
    <mergeCell ref="B16:K16"/>
  </mergeCells>
  <pageMargins left="0.25" right="0.25" top="0.25" bottom="0.25" header="0" footer="0"/>
  <pageSetup paperSize="0" scale="0" fitToWidth="0" fitToHeight="0" orientation="portrait" usePrinterDefaults="0" horizontalDpi="0" verticalDpi="0" copies="0"/>
  <headerFooter alignWithMargins="0"/>
  <drawing r:id="rId1"/>
</worksheet>
</file>

<file path=xl/worksheets/sheet31.xml><?xml version="1.0" encoding="utf-8"?>
<worksheet xmlns="http://schemas.openxmlformats.org/spreadsheetml/2006/main" xmlns:r="http://schemas.openxmlformats.org/officeDocument/2006/relationships">
  <sheetPr>
    <outlinePr summaryBelow="0" summaryRight="0"/>
  </sheetPr>
  <dimension ref="A1:E48"/>
  <sheetViews>
    <sheetView showGridLines="0" workbookViewId="0">
      <selection activeCell="A22" sqref="A22:E22"/>
    </sheetView>
  </sheetViews>
  <sheetFormatPr defaultRowHeight="12.75"/>
  <cols>
    <col min="1" max="1" width="58.28515625" style="127" customWidth="1"/>
    <col min="2" max="3" width="12" style="127" customWidth="1"/>
    <col min="4" max="4" width="0.140625" style="127" customWidth="1"/>
    <col min="5" max="5" width="13.7109375" style="127" customWidth="1"/>
    <col min="6" max="256" width="9.140625" style="127"/>
    <col min="257" max="257" width="58.28515625" style="127" customWidth="1"/>
    <col min="258" max="259" width="12" style="127" customWidth="1"/>
    <col min="260" max="260" width="0.140625" style="127" customWidth="1"/>
    <col min="261" max="261" width="13.7109375" style="127" customWidth="1"/>
    <col min="262" max="512" width="9.140625" style="127"/>
    <col min="513" max="513" width="58.28515625" style="127" customWidth="1"/>
    <col min="514" max="515" width="12" style="127" customWidth="1"/>
    <col min="516" max="516" width="0.140625" style="127" customWidth="1"/>
    <col min="517" max="517" width="13.7109375" style="127" customWidth="1"/>
    <col min="518" max="768" width="9.140625" style="127"/>
    <col min="769" max="769" width="58.28515625" style="127" customWidth="1"/>
    <col min="770" max="771" width="12" style="127" customWidth="1"/>
    <col min="772" max="772" width="0.140625" style="127" customWidth="1"/>
    <col min="773" max="773" width="13.7109375" style="127" customWidth="1"/>
    <col min="774" max="1024" width="9.140625" style="127"/>
    <col min="1025" max="1025" width="58.28515625" style="127" customWidth="1"/>
    <col min="1026" max="1027" width="12" style="127" customWidth="1"/>
    <col min="1028" max="1028" width="0.140625" style="127" customWidth="1"/>
    <col min="1029" max="1029" width="13.7109375" style="127" customWidth="1"/>
    <col min="1030" max="1280" width="9.140625" style="127"/>
    <col min="1281" max="1281" width="58.28515625" style="127" customWidth="1"/>
    <col min="1282" max="1283" width="12" style="127" customWidth="1"/>
    <col min="1284" max="1284" width="0.140625" style="127" customWidth="1"/>
    <col min="1285" max="1285" width="13.7109375" style="127" customWidth="1"/>
    <col min="1286" max="1536" width="9.140625" style="127"/>
    <col min="1537" max="1537" width="58.28515625" style="127" customWidth="1"/>
    <col min="1538" max="1539" width="12" style="127" customWidth="1"/>
    <col min="1540" max="1540" width="0.140625" style="127" customWidth="1"/>
    <col min="1541" max="1541" width="13.7109375" style="127" customWidth="1"/>
    <col min="1542" max="1792" width="9.140625" style="127"/>
    <col min="1793" max="1793" width="58.28515625" style="127" customWidth="1"/>
    <col min="1794" max="1795" width="12" style="127" customWidth="1"/>
    <col min="1796" max="1796" width="0.140625" style="127" customWidth="1"/>
    <col min="1797" max="1797" width="13.7109375" style="127" customWidth="1"/>
    <col min="1798" max="2048" width="9.140625" style="127"/>
    <col min="2049" max="2049" width="58.28515625" style="127" customWidth="1"/>
    <col min="2050" max="2051" width="12" style="127" customWidth="1"/>
    <col min="2052" max="2052" width="0.140625" style="127" customWidth="1"/>
    <col min="2053" max="2053" width="13.7109375" style="127" customWidth="1"/>
    <col min="2054" max="2304" width="9.140625" style="127"/>
    <col min="2305" max="2305" width="58.28515625" style="127" customWidth="1"/>
    <col min="2306" max="2307" width="12" style="127" customWidth="1"/>
    <col min="2308" max="2308" width="0.140625" style="127" customWidth="1"/>
    <col min="2309" max="2309" width="13.7109375" style="127" customWidth="1"/>
    <col min="2310" max="2560" width="9.140625" style="127"/>
    <col min="2561" max="2561" width="58.28515625" style="127" customWidth="1"/>
    <col min="2562" max="2563" width="12" style="127" customWidth="1"/>
    <col min="2564" max="2564" width="0.140625" style="127" customWidth="1"/>
    <col min="2565" max="2565" width="13.7109375" style="127" customWidth="1"/>
    <col min="2566" max="2816" width="9.140625" style="127"/>
    <col min="2817" max="2817" width="58.28515625" style="127" customWidth="1"/>
    <col min="2818" max="2819" width="12" style="127" customWidth="1"/>
    <col min="2820" max="2820" width="0.140625" style="127" customWidth="1"/>
    <col min="2821" max="2821" width="13.7109375" style="127" customWidth="1"/>
    <col min="2822" max="3072" width="9.140625" style="127"/>
    <col min="3073" max="3073" width="58.28515625" style="127" customWidth="1"/>
    <col min="3074" max="3075" width="12" style="127" customWidth="1"/>
    <col min="3076" max="3076" width="0.140625" style="127" customWidth="1"/>
    <col min="3077" max="3077" width="13.7109375" style="127" customWidth="1"/>
    <col min="3078" max="3328" width="9.140625" style="127"/>
    <col min="3329" max="3329" width="58.28515625" style="127" customWidth="1"/>
    <col min="3330" max="3331" width="12" style="127" customWidth="1"/>
    <col min="3332" max="3332" width="0.140625" style="127" customWidth="1"/>
    <col min="3333" max="3333" width="13.7109375" style="127" customWidth="1"/>
    <col min="3334" max="3584" width="9.140625" style="127"/>
    <col min="3585" max="3585" width="58.28515625" style="127" customWidth="1"/>
    <col min="3586" max="3587" width="12" style="127" customWidth="1"/>
    <col min="3588" max="3588" width="0.140625" style="127" customWidth="1"/>
    <col min="3589" max="3589" width="13.7109375" style="127" customWidth="1"/>
    <col min="3590" max="3840" width="9.140625" style="127"/>
    <col min="3841" max="3841" width="58.28515625" style="127" customWidth="1"/>
    <col min="3842" max="3843" width="12" style="127" customWidth="1"/>
    <col min="3844" max="3844" width="0.140625" style="127" customWidth="1"/>
    <col min="3845" max="3845" width="13.7109375" style="127" customWidth="1"/>
    <col min="3846" max="4096" width="9.140625" style="127"/>
    <col min="4097" max="4097" width="58.28515625" style="127" customWidth="1"/>
    <col min="4098" max="4099" width="12" style="127" customWidth="1"/>
    <col min="4100" max="4100" width="0.140625" style="127" customWidth="1"/>
    <col min="4101" max="4101" width="13.7109375" style="127" customWidth="1"/>
    <col min="4102" max="4352" width="9.140625" style="127"/>
    <col min="4353" max="4353" width="58.28515625" style="127" customWidth="1"/>
    <col min="4354" max="4355" width="12" style="127" customWidth="1"/>
    <col min="4356" max="4356" width="0.140625" style="127" customWidth="1"/>
    <col min="4357" max="4357" width="13.7109375" style="127" customWidth="1"/>
    <col min="4358" max="4608" width="9.140625" style="127"/>
    <col min="4609" max="4609" width="58.28515625" style="127" customWidth="1"/>
    <col min="4610" max="4611" width="12" style="127" customWidth="1"/>
    <col min="4612" max="4612" width="0.140625" style="127" customWidth="1"/>
    <col min="4613" max="4613" width="13.7109375" style="127" customWidth="1"/>
    <col min="4614" max="4864" width="9.140625" style="127"/>
    <col min="4865" max="4865" width="58.28515625" style="127" customWidth="1"/>
    <col min="4866" max="4867" width="12" style="127" customWidth="1"/>
    <col min="4868" max="4868" width="0.140625" style="127" customWidth="1"/>
    <col min="4869" max="4869" width="13.7109375" style="127" customWidth="1"/>
    <col min="4870" max="5120" width="9.140625" style="127"/>
    <col min="5121" max="5121" width="58.28515625" style="127" customWidth="1"/>
    <col min="5122" max="5123" width="12" style="127" customWidth="1"/>
    <col min="5124" max="5124" width="0.140625" style="127" customWidth="1"/>
    <col min="5125" max="5125" width="13.7109375" style="127" customWidth="1"/>
    <col min="5126" max="5376" width="9.140625" style="127"/>
    <col min="5377" max="5377" width="58.28515625" style="127" customWidth="1"/>
    <col min="5378" max="5379" width="12" style="127" customWidth="1"/>
    <col min="5380" max="5380" width="0.140625" style="127" customWidth="1"/>
    <col min="5381" max="5381" width="13.7109375" style="127" customWidth="1"/>
    <col min="5382" max="5632" width="9.140625" style="127"/>
    <col min="5633" max="5633" width="58.28515625" style="127" customWidth="1"/>
    <col min="5634" max="5635" width="12" style="127" customWidth="1"/>
    <col min="5636" max="5636" width="0.140625" style="127" customWidth="1"/>
    <col min="5637" max="5637" width="13.7109375" style="127" customWidth="1"/>
    <col min="5638" max="5888" width="9.140625" style="127"/>
    <col min="5889" max="5889" width="58.28515625" style="127" customWidth="1"/>
    <col min="5890" max="5891" width="12" style="127" customWidth="1"/>
    <col min="5892" max="5892" width="0.140625" style="127" customWidth="1"/>
    <col min="5893" max="5893" width="13.7109375" style="127" customWidth="1"/>
    <col min="5894" max="6144" width="9.140625" style="127"/>
    <col min="6145" max="6145" width="58.28515625" style="127" customWidth="1"/>
    <col min="6146" max="6147" width="12" style="127" customWidth="1"/>
    <col min="6148" max="6148" width="0.140625" style="127" customWidth="1"/>
    <col min="6149" max="6149" width="13.7109375" style="127" customWidth="1"/>
    <col min="6150" max="6400" width="9.140625" style="127"/>
    <col min="6401" max="6401" width="58.28515625" style="127" customWidth="1"/>
    <col min="6402" max="6403" width="12" style="127" customWidth="1"/>
    <col min="6404" max="6404" width="0.140625" style="127" customWidth="1"/>
    <col min="6405" max="6405" width="13.7109375" style="127" customWidth="1"/>
    <col min="6406" max="6656" width="9.140625" style="127"/>
    <col min="6657" max="6657" width="58.28515625" style="127" customWidth="1"/>
    <col min="6658" max="6659" width="12" style="127" customWidth="1"/>
    <col min="6660" max="6660" width="0.140625" style="127" customWidth="1"/>
    <col min="6661" max="6661" width="13.7109375" style="127" customWidth="1"/>
    <col min="6662" max="6912" width="9.140625" style="127"/>
    <col min="6913" max="6913" width="58.28515625" style="127" customWidth="1"/>
    <col min="6914" max="6915" width="12" style="127" customWidth="1"/>
    <col min="6916" max="6916" width="0.140625" style="127" customWidth="1"/>
    <col min="6917" max="6917" width="13.7109375" style="127" customWidth="1"/>
    <col min="6918" max="7168" width="9.140625" style="127"/>
    <col min="7169" max="7169" width="58.28515625" style="127" customWidth="1"/>
    <col min="7170" max="7171" width="12" style="127" customWidth="1"/>
    <col min="7172" max="7172" width="0.140625" style="127" customWidth="1"/>
    <col min="7173" max="7173" width="13.7109375" style="127" customWidth="1"/>
    <col min="7174" max="7424" width="9.140625" style="127"/>
    <col min="7425" max="7425" width="58.28515625" style="127" customWidth="1"/>
    <col min="7426" max="7427" width="12" style="127" customWidth="1"/>
    <col min="7428" max="7428" width="0.140625" style="127" customWidth="1"/>
    <col min="7429" max="7429" width="13.7109375" style="127" customWidth="1"/>
    <col min="7430" max="7680" width="9.140625" style="127"/>
    <col min="7681" max="7681" width="58.28515625" style="127" customWidth="1"/>
    <col min="7682" max="7683" width="12" style="127" customWidth="1"/>
    <col min="7684" max="7684" width="0.140625" style="127" customWidth="1"/>
    <col min="7685" max="7685" width="13.7109375" style="127" customWidth="1"/>
    <col min="7686" max="7936" width="9.140625" style="127"/>
    <col min="7937" max="7937" width="58.28515625" style="127" customWidth="1"/>
    <col min="7938" max="7939" width="12" style="127" customWidth="1"/>
    <col min="7940" max="7940" width="0.140625" style="127" customWidth="1"/>
    <col min="7941" max="7941" width="13.7109375" style="127" customWidth="1"/>
    <col min="7942" max="8192" width="9.140625" style="127"/>
    <col min="8193" max="8193" width="58.28515625" style="127" customWidth="1"/>
    <col min="8194" max="8195" width="12" style="127" customWidth="1"/>
    <col min="8196" max="8196" width="0.140625" style="127" customWidth="1"/>
    <col min="8197" max="8197" width="13.7109375" style="127" customWidth="1"/>
    <col min="8198" max="8448" width="9.140625" style="127"/>
    <col min="8449" max="8449" width="58.28515625" style="127" customWidth="1"/>
    <col min="8450" max="8451" width="12" style="127" customWidth="1"/>
    <col min="8452" max="8452" width="0.140625" style="127" customWidth="1"/>
    <col min="8453" max="8453" width="13.7109375" style="127" customWidth="1"/>
    <col min="8454" max="8704" width="9.140625" style="127"/>
    <col min="8705" max="8705" width="58.28515625" style="127" customWidth="1"/>
    <col min="8706" max="8707" width="12" style="127" customWidth="1"/>
    <col min="8708" max="8708" width="0.140625" style="127" customWidth="1"/>
    <col min="8709" max="8709" width="13.7109375" style="127" customWidth="1"/>
    <col min="8710" max="8960" width="9.140625" style="127"/>
    <col min="8961" max="8961" width="58.28515625" style="127" customWidth="1"/>
    <col min="8962" max="8963" width="12" style="127" customWidth="1"/>
    <col min="8964" max="8964" width="0.140625" style="127" customWidth="1"/>
    <col min="8965" max="8965" width="13.7109375" style="127" customWidth="1"/>
    <col min="8966" max="9216" width="9.140625" style="127"/>
    <col min="9217" max="9217" width="58.28515625" style="127" customWidth="1"/>
    <col min="9218" max="9219" width="12" style="127" customWidth="1"/>
    <col min="9220" max="9220" width="0.140625" style="127" customWidth="1"/>
    <col min="9221" max="9221" width="13.7109375" style="127" customWidth="1"/>
    <col min="9222" max="9472" width="9.140625" style="127"/>
    <col min="9473" max="9473" width="58.28515625" style="127" customWidth="1"/>
    <col min="9474" max="9475" width="12" style="127" customWidth="1"/>
    <col min="9476" max="9476" width="0.140625" style="127" customWidth="1"/>
    <col min="9477" max="9477" width="13.7109375" style="127" customWidth="1"/>
    <col min="9478" max="9728" width="9.140625" style="127"/>
    <col min="9729" max="9729" width="58.28515625" style="127" customWidth="1"/>
    <col min="9730" max="9731" width="12" style="127" customWidth="1"/>
    <col min="9732" max="9732" width="0.140625" style="127" customWidth="1"/>
    <col min="9733" max="9733" width="13.7109375" style="127" customWidth="1"/>
    <col min="9734" max="9984" width="9.140625" style="127"/>
    <col min="9985" max="9985" width="58.28515625" style="127" customWidth="1"/>
    <col min="9986" max="9987" width="12" style="127" customWidth="1"/>
    <col min="9988" max="9988" width="0.140625" style="127" customWidth="1"/>
    <col min="9989" max="9989" width="13.7109375" style="127" customWidth="1"/>
    <col min="9990" max="10240" width="9.140625" style="127"/>
    <col min="10241" max="10241" width="58.28515625" style="127" customWidth="1"/>
    <col min="10242" max="10243" width="12" style="127" customWidth="1"/>
    <col min="10244" max="10244" width="0.140625" style="127" customWidth="1"/>
    <col min="10245" max="10245" width="13.7109375" style="127" customWidth="1"/>
    <col min="10246" max="10496" width="9.140625" style="127"/>
    <col min="10497" max="10497" width="58.28515625" style="127" customWidth="1"/>
    <col min="10498" max="10499" width="12" style="127" customWidth="1"/>
    <col min="10500" max="10500" width="0.140625" style="127" customWidth="1"/>
    <col min="10501" max="10501" width="13.7109375" style="127" customWidth="1"/>
    <col min="10502" max="10752" width="9.140625" style="127"/>
    <col min="10753" max="10753" width="58.28515625" style="127" customWidth="1"/>
    <col min="10754" max="10755" width="12" style="127" customWidth="1"/>
    <col min="10756" max="10756" width="0.140625" style="127" customWidth="1"/>
    <col min="10757" max="10757" width="13.7109375" style="127" customWidth="1"/>
    <col min="10758" max="11008" width="9.140625" style="127"/>
    <col min="11009" max="11009" width="58.28515625" style="127" customWidth="1"/>
    <col min="11010" max="11011" width="12" style="127" customWidth="1"/>
    <col min="11012" max="11012" width="0.140625" style="127" customWidth="1"/>
    <col min="11013" max="11013" width="13.7109375" style="127" customWidth="1"/>
    <col min="11014" max="11264" width="9.140625" style="127"/>
    <col min="11265" max="11265" width="58.28515625" style="127" customWidth="1"/>
    <col min="11266" max="11267" width="12" style="127" customWidth="1"/>
    <col min="11268" max="11268" width="0.140625" style="127" customWidth="1"/>
    <col min="11269" max="11269" width="13.7109375" style="127" customWidth="1"/>
    <col min="11270" max="11520" width="9.140625" style="127"/>
    <col min="11521" max="11521" width="58.28515625" style="127" customWidth="1"/>
    <col min="11522" max="11523" width="12" style="127" customWidth="1"/>
    <col min="11524" max="11524" width="0.140625" style="127" customWidth="1"/>
    <col min="11525" max="11525" width="13.7109375" style="127" customWidth="1"/>
    <col min="11526" max="11776" width="9.140625" style="127"/>
    <col min="11777" max="11777" width="58.28515625" style="127" customWidth="1"/>
    <col min="11778" max="11779" width="12" style="127" customWidth="1"/>
    <col min="11780" max="11780" width="0.140625" style="127" customWidth="1"/>
    <col min="11781" max="11781" width="13.7109375" style="127" customWidth="1"/>
    <col min="11782" max="12032" width="9.140625" style="127"/>
    <col min="12033" max="12033" width="58.28515625" style="127" customWidth="1"/>
    <col min="12034" max="12035" width="12" style="127" customWidth="1"/>
    <col min="12036" max="12036" width="0.140625" style="127" customWidth="1"/>
    <col min="12037" max="12037" width="13.7109375" style="127" customWidth="1"/>
    <col min="12038" max="12288" width="9.140625" style="127"/>
    <col min="12289" max="12289" width="58.28515625" style="127" customWidth="1"/>
    <col min="12290" max="12291" width="12" style="127" customWidth="1"/>
    <col min="12292" max="12292" width="0.140625" style="127" customWidth="1"/>
    <col min="12293" max="12293" width="13.7109375" style="127" customWidth="1"/>
    <col min="12294" max="12544" width="9.140625" style="127"/>
    <col min="12545" max="12545" width="58.28515625" style="127" customWidth="1"/>
    <col min="12546" max="12547" width="12" style="127" customWidth="1"/>
    <col min="12548" max="12548" width="0.140625" style="127" customWidth="1"/>
    <col min="12549" max="12549" width="13.7109375" style="127" customWidth="1"/>
    <col min="12550" max="12800" width="9.140625" style="127"/>
    <col min="12801" max="12801" width="58.28515625" style="127" customWidth="1"/>
    <col min="12802" max="12803" width="12" style="127" customWidth="1"/>
    <col min="12804" max="12804" width="0.140625" style="127" customWidth="1"/>
    <col min="12805" max="12805" width="13.7109375" style="127" customWidth="1"/>
    <col min="12806" max="13056" width="9.140625" style="127"/>
    <col min="13057" max="13057" width="58.28515625" style="127" customWidth="1"/>
    <col min="13058" max="13059" width="12" style="127" customWidth="1"/>
    <col min="13060" max="13060" width="0.140625" style="127" customWidth="1"/>
    <col min="13061" max="13061" width="13.7109375" style="127" customWidth="1"/>
    <col min="13062" max="13312" width="9.140625" style="127"/>
    <col min="13313" max="13313" width="58.28515625" style="127" customWidth="1"/>
    <col min="13314" max="13315" width="12" style="127" customWidth="1"/>
    <col min="13316" max="13316" width="0.140625" style="127" customWidth="1"/>
    <col min="13317" max="13317" width="13.7109375" style="127" customWidth="1"/>
    <col min="13318" max="13568" width="9.140625" style="127"/>
    <col min="13569" max="13569" width="58.28515625" style="127" customWidth="1"/>
    <col min="13570" max="13571" width="12" style="127" customWidth="1"/>
    <col min="13572" max="13572" width="0.140625" style="127" customWidth="1"/>
    <col min="13573" max="13573" width="13.7109375" style="127" customWidth="1"/>
    <col min="13574" max="13824" width="9.140625" style="127"/>
    <col min="13825" max="13825" width="58.28515625" style="127" customWidth="1"/>
    <col min="13826" max="13827" width="12" style="127" customWidth="1"/>
    <col min="13828" max="13828" width="0.140625" style="127" customWidth="1"/>
    <col min="13829" max="13829" width="13.7109375" style="127" customWidth="1"/>
    <col min="13830" max="14080" width="9.140625" style="127"/>
    <col min="14081" max="14081" width="58.28515625" style="127" customWidth="1"/>
    <col min="14082" max="14083" width="12" style="127" customWidth="1"/>
    <col min="14084" max="14084" width="0.140625" style="127" customWidth="1"/>
    <col min="14085" max="14085" width="13.7109375" style="127" customWidth="1"/>
    <col min="14086" max="14336" width="9.140625" style="127"/>
    <col min="14337" max="14337" width="58.28515625" style="127" customWidth="1"/>
    <col min="14338" max="14339" width="12" style="127" customWidth="1"/>
    <col min="14340" max="14340" width="0.140625" style="127" customWidth="1"/>
    <col min="14341" max="14341" width="13.7109375" style="127" customWidth="1"/>
    <col min="14342" max="14592" width="9.140625" style="127"/>
    <col min="14593" max="14593" width="58.28515625" style="127" customWidth="1"/>
    <col min="14594" max="14595" width="12" style="127" customWidth="1"/>
    <col min="14596" max="14596" width="0.140625" style="127" customWidth="1"/>
    <col min="14597" max="14597" width="13.7109375" style="127" customWidth="1"/>
    <col min="14598" max="14848" width="9.140625" style="127"/>
    <col min="14849" max="14849" width="58.28515625" style="127" customWidth="1"/>
    <col min="14850" max="14851" width="12" style="127" customWidth="1"/>
    <col min="14852" max="14852" width="0.140625" style="127" customWidth="1"/>
    <col min="14853" max="14853" width="13.7109375" style="127" customWidth="1"/>
    <col min="14854" max="15104" width="9.140625" style="127"/>
    <col min="15105" max="15105" width="58.28515625" style="127" customWidth="1"/>
    <col min="15106" max="15107" width="12" style="127" customWidth="1"/>
    <col min="15108" max="15108" width="0.140625" style="127" customWidth="1"/>
    <col min="15109" max="15109" width="13.7109375" style="127" customWidth="1"/>
    <col min="15110" max="15360" width="9.140625" style="127"/>
    <col min="15361" max="15361" width="58.28515625" style="127" customWidth="1"/>
    <col min="15362" max="15363" width="12" style="127" customWidth="1"/>
    <col min="15364" max="15364" width="0.140625" style="127" customWidth="1"/>
    <col min="15365" max="15365" width="13.7109375" style="127" customWidth="1"/>
    <col min="15366" max="15616" width="9.140625" style="127"/>
    <col min="15617" max="15617" width="58.28515625" style="127" customWidth="1"/>
    <col min="15618" max="15619" width="12" style="127" customWidth="1"/>
    <col min="15620" max="15620" width="0.140625" style="127" customWidth="1"/>
    <col min="15621" max="15621" width="13.7109375" style="127" customWidth="1"/>
    <col min="15622" max="15872" width="9.140625" style="127"/>
    <col min="15873" max="15873" width="58.28515625" style="127" customWidth="1"/>
    <col min="15874" max="15875" width="12" style="127" customWidth="1"/>
    <col min="15876" max="15876" width="0.140625" style="127" customWidth="1"/>
    <col min="15877" max="15877" width="13.7109375" style="127" customWidth="1"/>
    <col min="15878" max="16128" width="9.140625" style="127"/>
    <col min="16129" max="16129" width="58.28515625" style="127" customWidth="1"/>
    <col min="16130" max="16131" width="12" style="127" customWidth="1"/>
    <col min="16132" max="16132" width="0.140625" style="127" customWidth="1"/>
    <col min="16133" max="16133" width="13.7109375" style="127" customWidth="1"/>
    <col min="16134" max="16384" width="9.140625" style="127"/>
  </cols>
  <sheetData>
    <row r="1" spans="1:5" ht="12.75" customHeight="1">
      <c r="A1" s="128" t="s">
        <v>297</v>
      </c>
      <c r="B1" s="128" t="s">
        <v>298</v>
      </c>
      <c r="C1" s="128" t="s">
        <v>299</v>
      </c>
      <c r="D1" s="345" t="s">
        <v>300</v>
      </c>
      <c r="E1" s="345"/>
    </row>
    <row r="2" spans="1:5" ht="15.2" customHeight="1">
      <c r="A2" s="346" t="s">
        <v>802</v>
      </c>
      <c r="B2" s="346"/>
      <c r="C2" s="346"/>
      <c r="D2" s="346"/>
      <c r="E2" s="346"/>
    </row>
    <row r="3" spans="1:5" ht="13.5" thickBot="1">
      <c r="A3" s="129" t="s">
        <v>803</v>
      </c>
      <c r="B3" s="130">
        <v>3</v>
      </c>
      <c r="C3" s="131">
        <v>12</v>
      </c>
      <c r="D3" s="347">
        <v>18</v>
      </c>
      <c r="E3" s="347"/>
    </row>
    <row r="4" spans="1:5" ht="15.2" customHeight="1" thickTop="1">
      <c r="A4" s="344" t="s">
        <v>804</v>
      </c>
      <c r="B4" s="344"/>
      <c r="C4" s="344"/>
      <c r="D4" s="344"/>
      <c r="E4" s="344"/>
    </row>
    <row r="5" spans="1:5" ht="13.5" thickBot="1">
      <c r="A5" s="129" t="s">
        <v>805</v>
      </c>
      <c r="B5" s="130">
        <v>12</v>
      </c>
      <c r="C5" s="131">
        <v>3</v>
      </c>
      <c r="D5" s="347">
        <v>4</v>
      </c>
      <c r="E5" s="347"/>
    </row>
    <row r="6" spans="1:5" ht="15.2" customHeight="1" thickTop="1">
      <c r="A6" s="344" t="s">
        <v>806</v>
      </c>
      <c r="B6" s="344"/>
      <c r="C6" s="344"/>
      <c r="D6" s="344"/>
      <c r="E6" s="344"/>
    </row>
    <row r="7" spans="1:5" ht="12.75" customHeight="1" thickBot="1">
      <c r="A7" s="129" t="s">
        <v>807</v>
      </c>
      <c r="B7" s="130">
        <v>6</v>
      </c>
      <c r="C7" s="131">
        <v>9</v>
      </c>
      <c r="D7" s="347">
        <v>15</v>
      </c>
      <c r="E7" s="347"/>
    </row>
    <row r="8" spans="1:5" ht="15.2" customHeight="1" thickTop="1">
      <c r="A8" s="344" t="s">
        <v>808</v>
      </c>
      <c r="B8" s="344"/>
      <c r="C8" s="344"/>
      <c r="D8" s="344"/>
      <c r="E8" s="344"/>
    </row>
    <row r="9" spans="1:5" ht="13.5" thickBot="1">
      <c r="A9" s="129" t="s">
        <v>809</v>
      </c>
      <c r="B9" s="130">
        <v>6</v>
      </c>
      <c r="C9" s="131">
        <v>10</v>
      </c>
      <c r="D9" s="347">
        <v>53</v>
      </c>
      <c r="E9" s="347"/>
    </row>
    <row r="10" spans="1:5" ht="15.2" customHeight="1" thickTop="1">
      <c r="A10" s="344" t="s">
        <v>810</v>
      </c>
      <c r="B10" s="344"/>
      <c r="C10" s="344"/>
      <c r="D10" s="344"/>
      <c r="E10" s="344"/>
    </row>
    <row r="11" spans="1:5" ht="13.5" thickBot="1">
      <c r="A11" s="129" t="s">
        <v>811</v>
      </c>
      <c r="B11" s="130">
        <v>6</v>
      </c>
      <c r="C11" s="131">
        <v>9</v>
      </c>
      <c r="D11" s="347">
        <v>29</v>
      </c>
      <c r="E11" s="347"/>
    </row>
    <row r="12" spans="1:5" ht="15.2" customHeight="1" thickTop="1">
      <c r="A12" s="344" t="s">
        <v>812</v>
      </c>
      <c r="B12" s="344"/>
      <c r="C12" s="344"/>
      <c r="D12" s="344"/>
      <c r="E12" s="344"/>
    </row>
    <row r="13" spans="1:5" ht="13.5" thickBot="1">
      <c r="A13" s="129" t="s">
        <v>813</v>
      </c>
      <c r="B13" s="130">
        <v>3</v>
      </c>
      <c r="C13" s="131">
        <v>5</v>
      </c>
      <c r="D13" s="347">
        <v>9</v>
      </c>
      <c r="E13" s="347"/>
    </row>
    <row r="14" spans="1:5" ht="15.2" customHeight="1" thickTop="1">
      <c r="A14" s="344" t="s">
        <v>814</v>
      </c>
      <c r="B14" s="344"/>
      <c r="C14" s="344"/>
      <c r="D14" s="344"/>
      <c r="E14" s="344"/>
    </row>
    <row r="15" spans="1:5" ht="13.5" thickBot="1">
      <c r="A15" s="129" t="s">
        <v>815</v>
      </c>
      <c r="B15" s="130">
        <v>18</v>
      </c>
      <c r="C15" s="131">
        <v>16</v>
      </c>
      <c r="D15" s="347">
        <v>65</v>
      </c>
      <c r="E15" s="347"/>
    </row>
    <row r="16" spans="1:5" ht="15.2" customHeight="1" thickTop="1">
      <c r="A16" s="344" t="s">
        <v>747</v>
      </c>
      <c r="B16" s="344"/>
      <c r="C16" s="344"/>
      <c r="D16" s="344"/>
      <c r="E16" s="344"/>
    </row>
    <row r="17" spans="1:5" ht="13.5" thickBot="1">
      <c r="A17" s="129" t="s">
        <v>816</v>
      </c>
      <c r="B17" s="130">
        <v>5</v>
      </c>
      <c r="C17" s="131">
        <v>13</v>
      </c>
      <c r="D17" s="347">
        <v>30</v>
      </c>
      <c r="E17" s="347"/>
    </row>
    <row r="18" spans="1:5" ht="15.2" customHeight="1" thickTop="1">
      <c r="A18" s="344" t="s">
        <v>817</v>
      </c>
      <c r="B18" s="344"/>
      <c r="C18" s="344"/>
      <c r="D18" s="344"/>
      <c r="E18" s="344"/>
    </row>
    <row r="19" spans="1:5" ht="13.5" thickBot="1">
      <c r="A19" s="129" t="s">
        <v>818</v>
      </c>
      <c r="B19" s="130">
        <v>6</v>
      </c>
      <c r="C19" s="131">
        <v>17</v>
      </c>
      <c r="D19" s="347">
        <v>38</v>
      </c>
      <c r="E19" s="347"/>
    </row>
    <row r="20" spans="1:5" ht="15.2" customHeight="1" thickTop="1">
      <c r="A20" s="344" t="s">
        <v>819</v>
      </c>
      <c r="B20" s="344"/>
      <c r="C20" s="344"/>
      <c r="D20" s="344"/>
      <c r="E20" s="344"/>
    </row>
    <row r="21" spans="1:5" ht="13.5" thickBot="1">
      <c r="A21" s="129" t="s">
        <v>820</v>
      </c>
      <c r="B21" s="130">
        <v>6</v>
      </c>
      <c r="C21" s="131">
        <v>15</v>
      </c>
      <c r="D21" s="347">
        <v>31</v>
      </c>
      <c r="E21" s="347"/>
    </row>
    <row r="22" spans="1:5" ht="15.2" customHeight="1" thickTop="1">
      <c r="A22" s="344" t="s">
        <v>821</v>
      </c>
      <c r="B22" s="344"/>
      <c r="C22" s="344"/>
      <c r="D22" s="344"/>
      <c r="E22" s="344"/>
    </row>
    <row r="23" spans="1:5" ht="13.5" thickBot="1">
      <c r="A23" s="129" t="s">
        <v>822</v>
      </c>
      <c r="B23" s="130">
        <v>5.5</v>
      </c>
      <c r="C23" s="131">
        <v>9</v>
      </c>
      <c r="D23" s="347">
        <v>19</v>
      </c>
      <c r="E23" s="347"/>
    </row>
    <row r="24" spans="1:5" ht="15.2" customHeight="1" thickTop="1">
      <c r="A24" s="344" t="s">
        <v>823</v>
      </c>
      <c r="B24" s="344"/>
      <c r="C24" s="344"/>
      <c r="D24" s="344"/>
      <c r="E24" s="344"/>
    </row>
    <row r="25" spans="1:5" ht="13.5" thickBot="1">
      <c r="A25" s="129" t="s">
        <v>824</v>
      </c>
      <c r="B25" s="130">
        <v>3</v>
      </c>
      <c r="C25" s="131">
        <v>4</v>
      </c>
      <c r="D25" s="347">
        <v>8</v>
      </c>
      <c r="E25" s="347"/>
    </row>
    <row r="26" spans="1:5" ht="15.2" customHeight="1" thickTop="1">
      <c r="A26" s="344" t="s">
        <v>825</v>
      </c>
      <c r="B26" s="344"/>
      <c r="C26" s="344"/>
      <c r="D26" s="344"/>
      <c r="E26" s="344"/>
    </row>
    <row r="27" spans="1:5" ht="13.5" thickBot="1">
      <c r="A27" s="129" t="s">
        <v>826</v>
      </c>
      <c r="B27" s="130">
        <v>6</v>
      </c>
      <c r="C27" s="131">
        <v>13</v>
      </c>
      <c r="D27" s="347">
        <v>52</v>
      </c>
      <c r="E27" s="347"/>
    </row>
    <row r="28" spans="1:5" ht="15.2" customHeight="1" thickTop="1">
      <c r="A28" s="344" t="s">
        <v>827</v>
      </c>
      <c r="B28" s="344"/>
      <c r="C28" s="344"/>
      <c r="D28" s="344"/>
      <c r="E28" s="344"/>
    </row>
    <row r="29" spans="1:5" ht="13.5" thickBot="1">
      <c r="A29" s="129" t="s">
        <v>828</v>
      </c>
      <c r="B29" s="130">
        <v>6</v>
      </c>
      <c r="C29" s="131">
        <v>15</v>
      </c>
      <c r="D29" s="347">
        <v>56</v>
      </c>
      <c r="E29" s="347"/>
    </row>
    <row r="30" spans="1:5" ht="15.2" customHeight="1" thickTop="1">
      <c r="A30" s="344" t="s">
        <v>829</v>
      </c>
      <c r="B30" s="344"/>
      <c r="C30" s="344"/>
      <c r="D30" s="344"/>
      <c r="E30" s="344"/>
    </row>
    <row r="31" spans="1:5" ht="13.5" thickBot="1">
      <c r="A31" s="129" t="s">
        <v>830</v>
      </c>
      <c r="B31" s="130">
        <v>6</v>
      </c>
      <c r="C31" s="131">
        <v>14</v>
      </c>
      <c r="D31" s="347">
        <v>58</v>
      </c>
      <c r="E31" s="347"/>
    </row>
    <row r="32" spans="1:5" ht="15.2" customHeight="1" thickTop="1">
      <c r="A32" s="344" t="s">
        <v>831</v>
      </c>
      <c r="B32" s="344"/>
      <c r="C32" s="344"/>
      <c r="D32" s="344"/>
      <c r="E32" s="344"/>
    </row>
    <row r="33" spans="1:5" ht="13.5" thickBot="1">
      <c r="A33" s="129" t="s">
        <v>832</v>
      </c>
      <c r="B33" s="130">
        <v>6</v>
      </c>
      <c r="C33" s="131">
        <v>5</v>
      </c>
      <c r="D33" s="347">
        <v>12</v>
      </c>
      <c r="E33" s="347"/>
    </row>
    <row r="34" spans="1:5" ht="15.2" customHeight="1" thickTop="1">
      <c r="A34" s="344" t="s">
        <v>833</v>
      </c>
      <c r="B34" s="344"/>
      <c r="C34" s="344"/>
      <c r="D34" s="344"/>
      <c r="E34" s="344"/>
    </row>
    <row r="35" spans="1:5" ht="13.5" thickBot="1">
      <c r="A35" s="129" t="s">
        <v>834</v>
      </c>
      <c r="B35" s="130">
        <v>3</v>
      </c>
      <c r="C35" s="131">
        <v>11</v>
      </c>
      <c r="D35" s="347">
        <v>17</v>
      </c>
      <c r="E35" s="347"/>
    </row>
    <row r="36" spans="1:5" ht="15.2" customHeight="1" thickTop="1">
      <c r="A36" s="344" t="s">
        <v>835</v>
      </c>
      <c r="B36" s="344"/>
      <c r="C36" s="344"/>
      <c r="D36" s="344"/>
      <c r="E36" s="344"/>
    </row>
    <row r="37" spans="1:5" ht="12.75" customHeight="1" thickBot="1">
      <c r="A37" s="129" t="s">
        <v>836</v>
      </c>
      <c r="B37" s="130">
        <v>6</v>
      </c>
      <c r="C37" s="131">
        <v>2</v>
      </c>
      <c r="D37" s="347">
        <v>2</v>
      </c>
      <c r="E37" s="347"/>
    </row>
    <row r="38" spans="1:5" ht="15.2" customHeight="1" thickTop="1">
      <c r="A38" s="344" t="s">
        <v>837</v>
      </c>
      <c r="B38" s="344"/>
      <c r="C38" s="344"/>
      <c r="D38" s="344"/>
      <c r="E38" s="344"/>
    </row>
    <row r="39" spans="1:5" ht="13.5" thickBot="1">
      <c r="A39" s="129" t="s">
        <v>838</v>
      </c>
      <c r="B39" s="130">
        <v>6</v>
      </c>
      <c r="C39" s="131">
        <v>10</v>
      </c>
      <c r="D39" s="347">
        <v>12</v>
      </c>
      <c r="E39" s="347"/>
    </row>
    <row r="40" spans="1:5" ht="15.2" customHeight="1" thickTop="1">
      <c r="A40" s="344" t="s">
        <v>839</v>
      </c>
      <c r="B40" s="344"/>
      <c r="C40" s="344"/>
      <c r="D40" s="344"/>
      <c r="E40" s="344"/>
    </row>
    <row r="41" spans="1:5" ht="13.5" thickBot="1">
      <c r="A41" s="129" t="s">
        <v>840</v>
      </c>
      <c r="B41" s="130">
        <v>3</v>
      </c>
      <c r="C41" s="131">
        <v>3</v>
      </c>
      <c r="D41" s="347">
        <v>5</v>
      </c>
      <c r="E41" s="347"/>
    </row>
    <row r="42" spans="1:5" ht="15.2" customHeight="1" thickTop="1">
      <c r="A42" s="344" t="s">
        <v>841</v>
      </c>
      <c r="B42" s="344"/>
      <c r="C42" s="344"/>
      <c r="D42" s="344"/>
      <c r="E42" s="344"/>
    </row>
    <row r="43" spans="1:5" ht="13.5" thickBot="1">
      <c r="A43" s="129" t="s">
        <v>842</v>
      </c>
      <c r="B43" s="130">
        <v>6</v>
      </c>
      <c r="C43" s="131">
        <v>8</v>
      </c>
      <c r="D43" s="347">
        <v>8</v>
      </c>
      <c r="E43" s="347"/>
    </row>
    <row r="44" spans="1:5" ht="15.2" customHeight="1" thickTop="1">
      <c r="A44" s="344" t="s">
        <v>843</v>
      </c>
      <c r="B44" s="344"/>
      <c r="C44" s="344"/>
      <c r="D44" s="344"/>
      <c r="E44" s="344"/>
    </row>
    <row r="45" spans="1:5" ht="13.5" thickBot="1">
      <c r="A45" s="129" t="s">
        <v>844</v>
      </c>
      <c r="B45" s="130">
        <v>1</v>
      </c>
      <c r="C45" s="131">
        <v>4</v>
      </c>
      <c r="D45" s="347">
        <v>4</v>
      </c>
      <c r="E45" s="347"/>
    </row>
    <row r="46" spans="1:5" ht="15.2" customHeight="1" thickTop="1">
      <c r="A46" s="344" t="s">
        <v>845</v>
      </c>
      <c r="B46" s="344"/>
      <c r="C46" s="344"/>
      <c r="D46" s="344"/>
      <c r="E46" s="344"/>
    </row>
    <row r="47" spans="1:5" ht="13.5" thickBot="1">
      <c r="A47" s="129" t="s">
        <v>846</v>
      </c>
      <c r="B47" s="130">
        <v>6</v>
      </c>
      <c r="C47" s="131">
        <v>14</v>
      </c>
      <c r="D47" s="347">
        <v>36</v>
      </c>
      <c r="E47" s="347"/>
    </row>
    <row r="48" spans="1:5" ht="13.5" thickTop="1"/>
  </sheetData>
  <mergeCells count="47">
    <mergeCell ref="D43:E43"/>
    <mergeCell ref="A44:E44"/>
    <mergeCell ref="D45:E45"/>
    <mergeCell ref="A46:E46"/>
    <mergeCell ref="D47:E47"/>
    <mergeCell ref="A42:E42"/>
    <mergeCell ref="D31:E31"/>
    <mergeCell ref="A32:E32"/>
    <mergeCell ref="D33:E33"/>
    <mergeCell ref="A34:E34"/>
    <mergeCell ref="D35:E35"/>
    <mergeCell ref="A36:E36"/>
    <mergeCell ref="D37:E37"/>
    <mergeCell ref="A38:E38"/>
    <mergeCell ref="D39:E39"/>
    <mergeCell ref="A40:E40"/>
    <mergeCell ref="D41:E41"/>
    <mergeCell ref="A30:E30"/>
    <mergeCell ref="D19:E19"/>
    <mergeCell ref="A20:E20"/>
    <mergeCell ref="D21:E21"/>
    <mergeCell ref="A22:E22"/>
    <mergeCell ref="D23:E23"/>
    <mergeCell ref="A24:E24"/>
    <mergeCell ref="D25:E25"/>
    <mergeCell ref="A26:E26"/>
    <mergeCell ref="D27:E27"/>
    <mergeCell ref="A28:E28"/>
    <mergeCell ref="D29:E29"/>
    <mergeCell ref="A18:E18"/>
    <mergeCell ref="D7:E7"/>
    <mergeCell ref="A8:E8"/>
    <mergeCell ref="D9:E9"/>
    <mergeCell ref="A10:E10"/>
    <mergeCell ref="D11:E11"/>
    <mergeCell ref="A12:E12"/>
    <mergeCell ref="D13:E13"/>
    <mergeCell ref="A14:E14"/>
    <mergeCell ref="D15:E15"/>
    <mergeCell ref="A16:E16"/>
    <mergeCell ref="D17:E17"/>
    <mergeCell ref="A6:E6"/>
    <mergeCell ref="D1:E1"/>
    <mergeCell ref="A2:E2"/>
    <mergeCell ref="D3:E3"/>
    <mergeCell ref="A4:E4"/>
    <mergeCell ref="D5:E5"/>
  </mergeCells>
  <pageMargins left="0.25" right="0.25" top="0.75" bottom="0.75" header="0.3" footer="0.3"/>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L48"/>
  <sheetViews>
    <sheetView view="pageLayout" topLeftCell="A19" zoomScaleNormal="100" workbookViewId="0">
      <selection activeCell="H46" sqref="H46"/>
    </sheetView>
  </sheetViews>
  <sheetFormatPr defaultRowHeight="15"/>
  <sheetData>
    <row r="1" spans="1:12">
      <c r="A1" s="30" t="s">
        <v>118</v>
      </c>
      <c r="B1" s="30"/>
      <c r="C1" s="30"/>
      <c r="D1" s="30"/>
      <c r="E1" s="30"/>
      <c r="F1" s="30"/>
      <c r="G1" s="30"/>
      <c r="H1" s="30"/>
      <c r="I1" s="30"/>
      <c r="J1" s="30"/>
      <c r="K1" s="30"/>
      <c r="L1" s="30"/>
    </row>
    <row r="2" spans="1:12">
      <c r="A2" s="30"/>
      <c r="B2" s="30"/>
      <c r="C2" s="30"/>
      <c r="D2" s="30"/>
      <c r="E2" s="30"/>
      <c r="F2" s="30"/>
      <c r="G2" s="30"/>
      <c r="H2" s="30"/>
      <c r="I2" s="30"/>
      <c r="J2" s="30"/>
      <c r="K2" s="30"/>
      <c r="L2" s="30"/>
    </row>
    <row r="3" spans="1:12">
      <c r="A3" s="30"/>
      <c r="B3" s="30"/>
      <c r="C3" s="30"/>
      <c r="D3" s="30"/>
      <c r="E3" s="30"/>
      <c r="F3" s="30"/>
      <c r="G3" s="30"/>
      <c r="H3" s="30"/>
      <c r="I3" s="30"/>
      <c r="J3" s="30"/>
      <c r="K3" s="30"/>
      <c r="L3" s="30"/>
    </row>
    <row r="4" spans="1:12">
      <c r="A4" s="30"/>
      <c r="B4" s="30"/>
      <c r="C4" s="30"/>
      <c r="D4" s="30"/>
      <c r="E4" s="30"/>
      <c r="F4" s="30"/>
      <c r="G4" s="30"/>
      <c r="H4" s="30"/>
      <c r="I4" s="30"/>
      <c r="J4" s="30"/>
      <c r="K4" s="30"/>
      <c r="L4" s="30"/>
    </row>
    <row r="5" spans="1:12">
      <c r="A5" s="30"/>
      <c r="B5" s="30"/>
      <c r="C5" s="30"/>
      <c r="D5" s="30"/>
      <c r="E5" s="30"/>
      <c r="F5" s="30"/>
      <c r="G5" s="30"/>
      <c r="H5" s="30"/>
      <c r="I5" s="30"/>
      <c r="J5" s="30"/>
      <c r="K5" s="30"/>
      <c r="L5" s="30"/>
    </row>
    <row r="6" spans="1:12">
      <c r="A6" s="30"/>
      <c r="B6" s="30"/>
      <c r="C6" s="30"/>
      <c r="D6" s="30"/>
      <c r="E6" s="30"/>
      <c r="F6" s="30"/>
      <c r="G6" s="30"/>
      <c r="H6" s="30"/>
      <c r="I6" s="30"/>
      <c r="J6" s="30"/>
      <c r="K6" s="30"/>
      <c r="L6" s="30"/>
    </row>
    <row r="7" spans="1:12">
      <c r="A7" s="30"/>
      <c r="B7" s="30"/>
      <c r="C7" s="30"/>
      <c r="D7" s="30"/>
      <c r="E7" s="30"/>
      <c r="F7" s="30"/>
      <c r="G7" s="30"/>
      <c r="H7" s="30"/>
      <c r="I7" s="30"/>
      <c r="J7" s="30"/>
      <c r="K7" s="30"/>
      <c r="L7" s="30"/>
    </row>
    <row r="8" spans="1:12">
      <c r="A8" s="30"/>
      <c r="B8" s="30"/>
      <c r="C8" s="30"/>
      <c r="D8" s="30"/>
      <c r="E8" s="30"/>
      <c r="F8" s="30"/>
      <c r="G8" s="30"/>
      <c r="H8" s="30"/>
      <c r="I8" s="30"/>
      <c r="J8" s="30"/>
      <c r="K8" s="30"/>
      <c r="L8" s="30"/>
    </row>
    <row r="9" spans="1:12">
      <c r="A9" s="30"/>
      <c r="B9" s="30"/>
      <c r="C9" s="30"/>
      <c r="D9" s="30"/>
      <c r="E9" s="30"/>
      <c r="F9" s="30"/>
      <c r="G9" s="30"/>
      <c r="H9" s="30"/>
      <c r="I9" s="30"/>
      <c r="J9" s="30"/>
      <c r="K9" s="30"/>
      <c r="L9" s="30"/>
    </row>
    <row r="10" spans="1:12">
      <c r="A10" s="30"/>
      <c r="B10" s="30"/>
      <c r="C10" s="30"/>
      <c r="D10" s="30"/>
      <c r="E10" s="30"/>
      <c r="F10" s="30"/>
      <c r="G10" s="30"/>
      <c r="H10" s="30"/>
      <c r="I10" s="30"/>
      <c r="J10" s="30"/>
      <c r="K10" s="30"/>
      <c r="L10" s="30"/>
    </row>
    <row r="11" spans="1:12">
      <c r="A11" s="30"/>
      <c r="B11" s="30"/>
      <c r="C11" s="30"/>
      <c r="D11" s="30"/>
      <c r="E11" s="30"/>
      <c r="F11" s="30"/>
      <c r="G11" s="30"/>
      <c r="H11" s="30"/>
      <c r="I11" s="30"/>
      <c r="J11" s="30"/>
      <c r="K11" s="30"/>
      <c r="L11" s="30"/>
    </row>
    <row r="12" spans="1:12">
      <c r="A12" s="30"/>
      <c r="B12" s="30"/>
      <c r="C12" s="30"/>
      <c r="D12" s="30"/>
      <c r="E12" s="30"/>
      <c r="F12" s="30"/>
      <c r="G12" s="30"/>
      <c r="H12" s="30"/>
      <c r="I12" s="30"/>
      <c r="J12" s="30"/>
      <c r="K12" s="30"/>
      <c r="L12" s="30"/>
    </row>
    <row r="13" spans="1:12">
      <c r="A13" s="30"/>
      <c r="B13" s="30"/>
      <c r="C13" s="30"/>
      <c r="D13" s="30"/>
      <c r="E13" s="30"/>
      <c r="F13" s="30"/>
      <c r="G13" s="30"/>
      <c r="H13" s="30"/>
      <c r="I13" s="30"/>
      <c r="J13" s="30"/>
      <c r="K13" s="30"/>
      <c r="L13" s="30"/>
    </row>
    <row r="14" spans="1:12">
      <c r="A14" s="30"/>
      <c r="B14" s="30"/>
      <c r="C14" s="30"/>
      <c r="D14" s="30"/>
      <c r="E14" s="30"/>
      <c r="F14" s="30"/>
      <c r="G14" s="30"/>
      <c r="H14" s="30"/>
      <c r="I14" s="30"/>
      <c r="J14" s="30"/>
      <c r="K14" s="30"/>
      <c r="L14" s="30"/>
    </row>
    <row r="15" spans="1:12">
      <c r="A15" s="30"/>
      <c r="B15" s="30"/>
      <c r="C15" s="30"/>
      <c r="D15" s="30"/>
      <c r="E15" s="30"/>
      <c r="F15" s="30"/>
      <c r="G15" s="30"/>
      <c r="H15" s="30"/>
      <c r="I15" s="30"/>
      <c r="J15" s="30"/>
      <c r="K15" s="30"/>
      <c r="L15" s="30"/>
    </row>
    <row r="34" spans="1:11" ht="17.25" customHeight="1">
      <c r="B34" t="s">
        <v>119</v>
      </c>
    </row>
    <row r="35" spans="1:11">
      <c r="A35" s="30"/>
      <c r="B35" s="181" t="s">
        <v>120</v>
      </c>
      <c r="C35" s="182"/>
      <c r="D35" s="182"/>
      <c r="E35" s="182"/>
      <c r="F35" s="182"/>
      <c r="G35" s="182"/>
      <c r="H35" s="182"/>
      <c r="I35" s="182"/>
      <c r="J35" s="182"/>
      <c r="K35" s="182"/>
    </row>
    <row r="36" spans="1:11">
      <c r="A36" s="30"/>
      <c r="B36" s="182"/>
      <c r="C36" s="182"/>
      <c r="D36" s="182"/>
      <c r="E36" s="182"/>
      <c r="F36" s="182"/>
      <c r="G36" s="182"/>
      <c r="H36" s="182"/>
      <c r="I36" s="182"/>
      <c r="J36" s="182"/>
      <c r="K36" s="182"/>
    </row>
    <row r="37" spans="1:11">
      <c r="A37" s="30"/>
      <c r="B37" s="182"/>
      <c r="C37" s="182"/>
      <c r="D37" s="182"/>
      <c r="E37" s="182"/>
      <c r="F37" s="182"/>
      <c r="G37" s="182"/>
      <c r="H37" s="182"/>
      <c r="I37" s="182"/>
      <c r="J37" s="182"/>
      <c r="K37" s="182"/>
    </row>
    <row r="38" spans="1:11">
      <c r="A38" s="30"/>
      <c r="B38" s="182"/>
      <c r="C38" s="182"/>
      <c r="D38" s="182"/>
      <c r="E38" s="182"/>
      <c r="F38" s="182"/>
      <c r="G38" s="182"/>
      <c r="H38" s="182"/>
      <c r="I38" s="182"/>
      <c r="J38" s="182"/>
      <c r="K38" s="182"/>
    </row>
    <row r="39" spans="1:11">
      <c r="A39" s="30"/>
      <c r="B39" s="182"/>
      <c r="C39" s="182"/>
      <c r="D39" s="182"/>
      <c r="E39" s="182"/>
      <c r="F39" s="182"/>
      <c r="G39" s="182"/>
      <c r="H39" s="182"/>
      <c r="I39" s="182"/>
      <c r="J39" s="182"/>
      <c r="K39" s="182"/>
    </row>
    <row r="40" spans="1:11">
      <c r="A40" s="30"/>
      <c r="B40" s="182"/>
      <c r="C40" s="182"/>
      <c r="D40" s="182"/>
      <c r="E40" s="182"/>
      <c r="F40" s="182"/>
      <c r="G40" s="182"/>
      <c r="H40" s="182"/>
      <c r="I40" s="182"/>
      <c r="J40" s="182"/>
      <c r="K40" s="182"/>
    </row>
    <row r="41" spans="1:11" ht="25.5" customHeight="1">
      <c r="A41" s="30"/>
      <c r="B41" s="182"/>
      <c r="C41" s="182"/>
      <c r="D41" s="182"/>
      <c r="E41" s="182"/>
      <c r="F41" s="182"/>
      <c r="G41" s="182"/>
      <c r="H41" s="182"/>
      <c r="I41" s="182"/>
      <c r="J41" s="182"/>
      <c r="K41" s="182"/>
    </row>
    <row r="42" spans="1:11">
      <c r="A42" s="30"/>
      <c r="B42" s="30"/>
      <c r="C42" s="30"/>
      <c r="D42" s="30"/>
      <c r="E42" s="30"/>
      <c r="F42" s="30"/>
      <c r="G42" s="30"/>
      <c r="H42" s="30"/>
      <c r="I42" s="30"/>
      <c r="J42" s="30"/>
      <c r="K42" s="30"/>
    </row>
    <row r="43" spans="1:11">
      <c r="A43" s="30"/>
      <c r="B43" s="30"/>
      <c r="C43" s="30"/>
      <c r="D43" s="30"/>
      <c r="E43" s="30"/>
      <c r="F43" s="30"/>
      <c r="G43" s="30"/>
      <c r="H43" s="30"/>
      <c r="I43" s="30"/>
      <c r="J43" s="30"/>
      <c r="K43" s="30"/>
    </row>
    <row r="44" spans="1:11">
      <c r="A44" s="30"/>
      <c r="B44" s="30"/>
      <c r="C44" s="30"/>
      <c r="D44" s="30"/>
      <c r="E44" s="30"/>
      <c r="F44" s="30"/>
      <c r="G44" s="30"/>
      <c r="H44" s="30"/>
      <c r="I44" s="30"/>
      <c r="J44" s="30"/>
      <c r="K44" s="30"/>
    </row>
    <row r="45" spans="1:11">
      <c r="A45" s="30"/>
      <c r="B45" s="30"/>
      <c r="C45" s="30"/>
      <c r="D45" s="30"/>
      <c r="E45" s="30"/>
      <c r="F45" s="30"/>
      <c r="G45" s="30"/>
      <c r="H45" s="30"/>
      <c r="I45" s="30"/>
      <c r="J45" s="30"/>
      <c r="K45" s="30"/>
    </row>
    <row r="46" spans="1:11">
      <c r="A46" s="30"/>
      <c r="B46" s="30"/>
      <c r="C46" s="30"/>
      <c r="D46" s="30"/>
      <c r="E46" s="30"/>
      <c r="F46" s="30"/>
      <c r="G46" s="30"/>
      <c r="H46" s="30"/>
      <c r="I46" s="30"/>
      <c r="J46" s="30"/>
      <c r="K46" s="30"/>
    </row>
    <row r="47" spans="1:11">
      <c r="A47" s="30"/>
      <c r="B47" s="30"/>
      <c r="C47" s="30"/>
      <c r="D47" s="30"/>
      <c r="E47" s="30"/>
      <c r="F47" s="30"/>
      <c r="G47" s="30"/>
      <c r="H47" s="30"/>
      <c r="I47" s="30"/>
      <c r="J47" s="30"/>
      <c r="K47" s="30"/>
    </row>
    <row r="48" spans="1:11">
      <c r="A48" s="30"/>
      <c r="B48" s="30"/>
      <c r="C48" s="30"/>
      <c r="D48" s="30"/>
      <c r="E48" s="30"/>
      <c r="F48" s="30"/>
      <c r="G48" s="30"/>
      <c r="H48" s="30"/>
      <c r="I48" s="30"/>
      <c r="J48" s="30"/>
      <c r="K48" s="30">
        <v>3</v>
      </c>
    </row>
  </sheetData>
  <mergeCells count="1">
    <mergeCell ref="B35:K41"/>
  </mergeCells>
  <pageMargins left="0.25" right="0.25"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N36"/>
  <sheetViews>
    <sheetView view="pageLayout" topLeftCell="A10" zoomScaleNormal="100" workbookViewId="0">
      <selection activeCell="N36" sqref="N36"/>
    </sheetView>
  </sheetViews>
  <sheetFormatPr defaultRowHeight="15"/>
  <sheetData>
    <row r="36" spans="14:14">
      <c r="N36">
        <v>4</v>
      </c>
    </row>
  </sheetData>
  <pageMargins left="0.25" right="0.25"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dimension ref="A1:R59"/>
  <sheetViews>
    <sheetView showGridLines="0" showRuler="0" view="pageLayout" zoomScaleNormal="100" workbookViewId="0">
      <selection activeCell="A6" sqref="A6"/>
    </sheetView>
  </sheetViews>
  <sheetFormatPr defaultRowHeight="15"/>
  <cols>
    <col min="1" max="1" width="33.42578125" customWidth="1"/>
    <col min="2" max="2" width="29" customWidth="1"/>
    <col min="3" max="3" width="2.85546875" customWidth="1"/>
    <col min="4" max="4" width="5.85546875" customWidth="1"/>
    <col min="5" max="5" width="27.85546875" customWidth="1"/>
  </cols>
  <sheetData>
    <row r="1" spans="1:18" s="34" customFormat="1" ht="16.5">
      <c r="A1" s="36" t="s">
        <v>145</v>
      </c>
      <c r="B1" s="35" t="s">
        <v>144</v>
      </c>
      <c r="C1" s="35"/>
      <c r="D1" s="35" t="s">
        <v>143</v>
      </c>
      <c r="E1" s="35"/>
      <c r="F1" s="35"/>
      <c r="R1" s="35"/>
    </row>
    <row r="2" spans="1:18">
      <c r="A2" s="197" t="s">
        <v>292</v>
      </c>
      <c r="B2" s="198"/>
      <c r="C2" s="198"/>
      <c r="D2" s="198"/>
      <c r="E2" s="199"/>
      <c r="F2" s="4"/>
      <c r="R2" s="4"/>
    </row>
    <row r="3" spans="1:18">
      <c r="A3" s="200"/>
      <c r="B3" s="201"/>
      <c r="C3" s="201"/>
      <c r="D3" s="201"/>
      <c r="E3" s="202"/>
      <c r="F3" s="4"/>
      <c r="R3" s="4"/>
    </row>
    <row r="4" spans="1:18">
      <c r="A4" s="106" t="s">
        <v>142</v>
      </c>
      <c r="B4" s="101"/>
      <c r="C4" s="101"/>
      <c r="D4" s="101"/>
      <c r="E4" s="101"/>
      <c r="F4" s="4"/>
      <c r="R4" s="4"/>
    </row>
    <row r="5" spans="1:18">
      <c r="A5" s="107" t="s">
        <v>27</v>
      </c>
      <c r="B5" s="183" t="s">
        <v>28</v>
      </c>
      <c r="C5" s="203"/>
      <c r="D5" s="204"/>
      <c r="E5" s="107" t="s">
        <v>134</v>
      </c>
      <c r="F5" s="4"/>
      <c r="R5" s="4"/>
    </row>
    <row r="6" spans="1:18" ht="13.5" customHeight="1">
      <c r="A6" s="108" t="s">
        <v>141</v>
      </c>
      <c r="B6" s="186" t="s">
        <v>140</v>
      </c>
      <c r="C6" s="205"/>
      <c r="D6" s="206"/>
      <c r="E6" s="108" t="s">
        <v>25</v>
      </c>
      <c r="F6" s="4"/>
      <c r="R6" s="4"/>
    </row>
    <row r="7" spans="1:18" ht="12.75" customHeight="1">
      <c r="A7" s="108" t="s">
        <v>139</v>
      </c>
      <c r="B7" s="109" t="s">
        <v>138</v>
      </c>
      <c r="C7" s="110"/>
      <c r="D7" s="111"/>
      <c r="E7" s="108" t="s">
        <v>18</v>
      </c>
      <c r="F7" s="4"/>
      <c r="R7" s="4"/>
    </row>
    <row r="8" spans="1:18" ht="14.25" customHeight="1">
      <c r="A8" s="108" t="s">
        <v>137</v>
      </c>
      <c r="B8" s="109" t="s">
        <v>136</v>
      </c>
      <c r="C8" s="110"/>
      <c r="D8" s="111"/>
      <c r="E8" s="108" t="s">
        <v>21</v>
      </c>
      <c r="F8" s="4"/>
      <c r="R8" s="4"/>
    </row>
    <row r="9" spans="1:18" ht="8.25" customHeight="1">
      <c r="A9" s="112"/>
      <c r="B9" s="101"/>
      <c r="C9" s="101"/>
      <c r="D9" s="101"/>
      <c r="E9" s="101"/>
      <c r="F9" s="4"/>
      <c r="R9" s="4"/>
    </row>
    <row r="10" spans="1:18" ht="9" customHeight="1">
      <c r="A10" s="106" t="s">
        <v>135</v>
      </c>
      <c r="B10" s="101"/>
      <c r="C10" s="101"/>
      <c r="D10" s="101"/>
      <c r="E10" s="101"/>
      <c r="F10" s="4"/>
      <c r="R10" s="4"/>
    </row>
    <row r="11" spans="1:18">
      <c r="A11" s="107" t="s">
        <v>27</v>
      </c>
      <c r="B11" s="183" t="s">
        <v>28</v>
      </c>
      <c r="C11" s="203"/>
      <c r="D11" s="204"/>
      <c r="E11" s="107" t="s">
        <v>134</v>
      </c>
      <c r="F11" s="4"/>
      <c r="R11" s="4"/>
    </row>
    <row r="12" spans="1:18" ht="13.5" customHeight="1">
      <c r="A12" s="113" t="s">
        <v>133</v>
      </c>
      <c r="B12" s="114" t="s">
        <v>121</v>
      </c>
      <c r="C12" s="115"/>
      <c r="D12" s="116"/>
      <c r="E12" s="113" t="s">
        <v>10</v>
      </c>
      <c r="F12" s="4"/>
      <c r="R12" s="4"/>
    </row>
    <row r="13" spans="1:18" ht="13.5" customHeight="1">
      <c r="A13" s="113" t="s">
        <v>132</v>
      </c>
      <c r="B13" s="114" t="s">
        <v>121</v>
      </c>
      <c r="C13" s="115"/>
      <c r="D13" s="116"/>
      <c r="E13" s="113" t="s">
        <v>14</v>
      </c>
      <c r="F13" s="4"/>
      <c r="R13" s="4"/>
    </row>
    <row r="14" spans="1:18" ht="12.75" customHeight="1">
      <c r="A14" s="113" t="s">
        <v>131</v>
      </c>
      <c r="B14" s="114" t="s">
        <v>121</v>
      </c>
      <c r="C14" s="115"/>
      <c r="D14" s="116"/>
      <c r="E14" s="113" t="s">
        <v>22</v>
      </c>
      <c r="F14" s="4"/>
      <c r="R14" s="4"/>
    </row>
    <row r="15" spans="1:18" ht="13.5" customHeight="1">
      <c r="A15" s="113" t="s">
        <v>130</v>
      </c>
      <c r="B15" s="114" t="s">
        <v>121</v>
      </c>
      <c r="C15" s="115"/>
      <c r="D15" s="116"/>
      <c r="E15" s="113" t="s">
        <v>11</v>
      </c>
      <c r="F15" s="4"/>
      <c r="R15" s="4"/>
    </row>
    <row r="16" spans="1:18" ht="13.5" customHeight="1">
      <c r="A16" s="108" t="s">
        <v>129</v>
      </c>
      <c r="B16" s="186" t="s">
        <v>121</v>
      </c>
      <c r="C16" s="205"/>
      <c r="D16" s="206"/>
      <c r="E16" s="108" t="s">
        <v>15</v>
      </c>
      <c r="F16" s="4"/>
      <c r="R16" s="4"/>
    </row>
    <row r="17" spans="1:18" ht="13.5" customHeight="1">
      <c r="A17" s="108" t="s">
        <v>128</v>
      </c>
      <c r="B17" s="109" t="s">
        <v>121</v>
      </c>
      <c r="C17" s="110"/>
      <c r="D17" s="111"/>
      <c r="E17" s="108" t="s">
        <v>19</v>
      </c>
      <c r="F17" s="4"/>
      <c r="R17" s="4"/>
    </row>
    <row r="18" spans="1:18" ht="12" customHeight="1">
      <c r="A18" s="108" t="s">
        <v>127</v>
      </c>
      <c r="B18" s="109" t="s">
        <v>121</v>
      </c>
      <c r="C18" s="110"/>
      <c r="D18" s="111"/>
      <c r="E18" s="108" t="s">
        <v>23</v>
      </c>
      <c r="F18" s="4"/>
      <c r="R18" s="4"/>
    </row>
    <row r="19" spans="1:18" ht="12.75" customHeight="1">
      <c r="A19" s="108" t="s">
        <v>1078</v>
      </c>
      <c r="B19" s="109" t="s">
        <v>121</v>
      </c>
      <c r="C19" s="110"/>
      <c r="D19" s="111"/>
      <c r="E19" s="108" t="s">
        <v>12</v>
      </c>
      <c r="F19" s="4"/>
      <c r="R19" s="4"/>
    </row>
    <row r="20" spans="1:18" ht="12.75" customHeight="1">
      <c r="A20" s="108" t="s">
        <v>126</v>
      </c>
      <c r="B20" s="109" t="s">
        <v>121</v>
      </c>
      <c r="C20" s="110"/>
      <c r="D20" s="111"/>
      <c r="E20" s="108" t="s">
        <v>16</v>
      </c>
      <c r="F20" s="4"/>
      <c r="R20" s="4"/>
    </row>
    <row r="21" spans="1:18" ht="13.5" customHeight="1">
      <c r="A21" s="108" t="s">
        <v>125</v>
      </c>
      <c r="B21" s="109" t="s">
        <v>121</v>
      </c>
      <c r="C21" s="110"/>
      <c r="D21" s="111"/>
      <c r="E21" s="108" t="s">
        <v>20</v>
      </c>
      <c r="F21" s="4"/>
      <c r="R21" s="4"/>
    </row>
    <row r="22" spans="1:18" ht="12" customHeight="1">
      <c r="A22" s="108" t="s">
        <v>124</v>
      </c>
      <c r="B22" s="109" t="s">
        <v>121</v>
      </c>
      <c r="C22" s="110"/>
      <c r="D22" s="111"/>
      <c r="E22" s="108" t="s">
        <v>24</v>
      </c>
      <c r="F22" s="4"/>
      <c r="R22" s="4"/>
    </row>
    <row r="23" spans="1:18" ht="12.75" customHeight="1">
      <c r="A23" s="108" t="s">
        <v>123</v>
      </c>
      <c r="B23" s="109" t="s">
        <v>121</v>
      </c>
      <c r="C23" s="110"/>
      <c r="D23" s="111"/>
      <c r="E23" s="108" t="s">
        <v>13</v>
      </c>
      <c r="F23" s="4"/>
      <c r="R23" s="4"/>
    </row>
    <row r="24" spans="1:18" ht="12" customHeight="1">
      <c r="A24" s="108" t="s">
        <v>122</v>
      </c>
      <c r="B24" s="109" t="s">
        <v>121</v>
      </c>
      <c r="C24" s="110"/>
      <c r="D24" s="111"/>
      <c r="E24" s="108" t="s">
        <v>17</v>
      </c>
      <c r="F24" s="4"/>
      <c r="R24" s="4"/>
    </row>
    <row r="25" spans="1:18">
      <c r="A25" s="106" t="s">
        <v>253</v>
      </c>
      <c r="B25" s="101"/>
      <c r="C25" s="101"/>
      <c r="D25" s="101"/>
      <c r="E25" s="101"/>
      <c r="F25" s="4"/>
      <c r="R25" s="4"/>
    </row>
    <row r="26" spans="1:18" ht="12" customHeight="1">
      <c r="A26" s="101" t="s">
        <v>254</v>
      </c>
      <c r="B26" s="106" t="s">
        <v>144</v>
      </c>
      <c r="C26" s="101"/>
      <c r="D26" s="101" t="s">
        <v>255</v>
      </c>
      <c r="E26" s="101"/>
      <c r="F26" s="4"/>
      <c r="R26" s="4"/>
    </row>
    <row r="27" spans="1:18" ht="12" customHeight="1">
      <c r="A27" s="196" t="s">
        <v>256</v>
      </c>
      <c r="B27" s="196"/>
      <c r="C27" s="196"/>
      <c r="D27" s="196"/>
      <c r="E27" s="196"/>
      <c r="F27" s="4"/>
      <c r="R27" s="4"/>
    </row>
    <row r="28" spans="1:18" ht="10.5" customHeight="1">
      <c r="A28" s="196" t="s">
        <v>257</v>
      </c>
      <c r="B28" s="196"/>
      <c r="C28" s="196"/>
      <c r="D28" s="196"/>
      <c r="E28" s="196"/>
      <c r="F28" s="4"/>
      <c r="R28" s="4"/>
    </row>
    <row r="29" spans="1:18" ht="6" customHeight="1">
      <c r="A29" s="101"/>
      <c r="B29" s="101"/>
      <c r="C29" s="101"/>
      <c r="D29" s="101"/>
      <c r="E29" s="101"/>
      <c r="M29" s="4"/>
    </row>
    <row r="30" spans="1:18">
      <c r="A30" s="117" t="s">
        <v>258</v>
      </c>
      <c r="B30" s="117" t="s">
        <v>259</v>
      </c>
      <c r="C30" s="189" t="s">
        <v>260</v>
      </c>
      <c r="D30" s="190"/>
      <c r="E30" s="191"/>
      <c r="M30" s="4"/>
    </row>
    <row r="31" spans="1:18">
      <c r="A31" s="108" t="s">
        <v>261</v>
      </c>
      <c r="B31" s="108" t="s">
        <v>262</v>
      </c>
      <c r="C31" s="186" t="s">
        <v>263</v>
      </c>
      <c r="D31" s="187"/>
      <c r="E31" s="188"/>
      <c r="M31" s="4"/>
    </row>
    <row r="32" spans="1:18">
      <c r="A32" s="108" t="s">
        <v>264</v>
      </c>
      <c r="B32" s="108" t="s">
        <v>22</v>
      </c>
      <c r="C32" s="195" t="s">
        <v>265</v>
      </c>
      <c r="D32" s="193"/>
      <c r="E32" s="194"/>
      <c r="M32" s="4"/>
    </row>
    <row r="33" spans="1:13">
      <c r="A33" s="108" t="s">
        <v>266</v>
      </c>
      <c r="B33" s="108" t="s">
        <v>10</v>
      </c>
      <c r="C33" s="192" t="s">
        <v>265</v>
      </c>
      <c r="D33" s="193"/>
      <c r="E33" s="194"/>
      <c r="M33" s="4"/>
    </row>
    <row r="34" spans="1:13">
      <c r="A34" s="108" t="s">
        <v>267</v>
      </c>
      <c r="B34" s="108" t="s">
        <v>14</v>
      </c>
      <c r="C34" s="192" t="s">
        <v>268</v>
      </c>
      <c r="D34" s="193"/>
      <c r="E34" s="194"/>
      <c r="M34" s="4"/>
    </row>
    <row r="35" spans="1:13">
      <c r="A35" s="108" t="s">
        <v>269</v>
      </c>
      <c r="B35" s="108" t="s">
        <v>25</v>
      </c>
      <c r="C35" s="192" t="s">
        <v>268</v>
      </c>
      <c r="D35" s="193"/>
      <c r="E35" s="194"/>
      <c r="M35" s="4"/>
    </row>
    <row r="36" spans="1:13" ht="9.75" customHeight="1">
      <c r="A36" s="108"/>
      <c r="B36" s="108"/>
      <c r="C36" s="118"/>
      <c r="D36" s="119"/>
      <c r="E36" s="120"/>
      <c r="M36" s="4"/>
    </row>
    <row r="37" spans="1:13">
      <c r="A37" s="117" t="s">
        <v>270</v>
      </c>
      <c r="B37" s="117" t="s">
        <v>259</v>
      </c>
      <c r="C37" s="189" t="s">
        <v>260</v>
      </c>
      <c r="D37" s="190"/>
      <c r="E37" s="191"/>
      <c r="M37" s="4"/>
    </row>
    <row r="38" spans="1:13">
      <c r="A38" s="108" t="s">
        <v>271</v>
      </c>
      <c r="B38" s="108" t="s">
        <v>21</v>
      </c>
      <c r="C38" s="186" t="s">
        <v>268</v>
      </c>
      <c r="D38" s="187"/>
      <c r="E38" s="188"/>
      <c r="M38" s="4"/>
    </row>
    <row r="39" spans="1:13">
      <c r="A39" s="108" t="s">
        <v>272</v>
      </c>
      <c r="B39" s="108" t="s">
        <v>23</v>
      </c>
      <c r="C39" s="186" t="s">
        <v>268</v>
      </c>
      <c r="D39" s="187"/>
      <c r="E39" s="188"/>
      <c r="M39" s="4"/>
    </row>
    <row r="40" spans="1:13">
      <c r="A40" s="113" t="s">
        <v>273</v>
      </c>
      <c r="B40" s="113" t="s">
        <v>11</v>
      </c>
      <c r="C40" s="183" t="s">
        <v>265</v>
      </c>
      <c r="D40" s="184"/>
      <c r="E40" s="185"/>
      <c r="M40" s="4"/>
    </row>
    <row r="41" spans="1:13">
      <c r="A41" s="113" t="s">
        <v>274</v>
      </c>
      <c r="B41" s="113" t="s">
        <v>19</v>
      </c>
      <c r="C41" s="183" t="s">
        <v>263</v>
      </c>
      <c r="D41" s="184"/>
      <c r="E41" s="185"/>
      <c r="M41" s="4"/>
    </row>
    <row r="42" spans="1:13">
      <c r="A42" s="108" t="s">
        <v>275</v>
      </c>
      <c r="B42" s="108" t="s">
        <v>18</v>
      </c>
      <c r="C42" s="186" t="s">
        <v>265</v>
      </c>
      <c r="D42" s="187"/>
      <c r="E42" s="188"/>
      <c r="M42" s="4"/>
    </row>
    <row r="43" spans="1:13" ht="9.75" customHeight="1">
      <c r="A43" s="108"/>
      <c r="B43" s="108"/>
      <c r="C43" s="186"/>
      <c r="D43" s="187"/>
      <c r="E43" s="120"/>
      <c r="M43" s="4"/>
    </row>
    <row r="44" spans="1:13">
      <c r="A44" s="117" t="s">
        <v>276</v>
      </c>
      <c r="B44" s="117" t="s">
        <v>259</v>
      </c>
      <c r="C44" s="189" t="s">
        <v>260</v>
      </c>
      <c r="D44" s="190"/>
      <c r="E44" s="191"/>
      <c r="M44" s="4"/>
    </row>
    <row r="45" spans="1:13">
      <c r="A45" s="108" t="s">
        <v>277</v>
      </c>
      <c r="B45" s="108" t="s">
        <v>15</v>
      </c>
      <c r="C45" s="186" t="s">
        <v>268</v>
      </c>
      <c r="D45" s="187"/>
      <c r="E45" s="188"/>
      <c r="M45" s="4"/>
    </row>
    <row r="46" spans="1:13">
      <c r="A46" s="108" t="s">
        <v>278</v>
      </c>
      <c r="B46" s="108" t="s">
        <v>12</v>
      </c>
      <c r="C46" s="186" t="s">
        <v>263</v>
      </c>
      <c r="D46" s="187"/>
      <c r="E46" s="188"/>
      <c r="M46" s="4"/>
    </row>
    <row r="47" spans="1:13">
      <c r="A47" s="108" t="s">
        <v>279</v>
      </c>
      <c r="B47" s="108" t="s">
        <v>20</v>
      </c>
      <c r="C47" s="186" t="s">
        <v>265</v>
      </c>
      <c r="D47" s="187"/>
      <c r="E47" s="188"/>
      <c r="M47" s="4"/>
    </row>
    <row r="48" spans="1:13">
      <c r="A48" s="108" t="s">
        <v>280</v>
      </c>
      <c r="B48" s="108" t="s">
        <v>17</v>
      </c>
      <c r="C48" s="186" t="s">
        <v>263</v>
      </c>
      <c r="D48" s="187"/>
      <c r="E48" s="188"/>
      <c r="M48" s="4"/>
    </row>
    <row r="49" spans="1:18">
      <c r="A49" s="108" t="s">
        <v>1079</v>
      </c>
      <c r="B49" s="108" t="s">
        <v>13</v>
      </c>
      <c r="C49" s="186" t="s">
        <v>263</v>
      </c>
      <c r="D49" s="187"/>
      <c r="E49" s="188"/>
      <c r="M49" s="4"/>
    </row>
    <row r="50" spans="1:18">
      <c r="A50" s="108" t="s">
        <v>281</v>
      </c>
      <c r="B50" s="108" t="s">
        <v>16</v>
      </c>
      <c r="C50" s="186" t="s">
        <v>265</v>
      </c>
      <c r="D50" s="187"/>
      <c r="E50" s="188"/>
      <c r="M50" s="4"/>
    </row>
    <row r="51" spans="1:18" ht="10.5" customHeight="1">
      <c r="A51" s="108"/>
      <c r="B51" s="108"/>
      <c r="C51" s="186"/>
      <c r="D51" s="187"/>
      <c r="E51" s="120"/>
      <c r="M51" s="4"/>
    </row>
    <row r="52" spans="1:18">
      <c r="A52" s="117" t="s">
        <v>282</v>
      </c>
      <c r="B52" s="117" t="s">
        <v>259</v>
      </c>
      <c r="C52" s="189" t="s">
        <v>260</v>
      </c>
      <c r="D52" s="190"/>
      <c r="E52" s="191"/>
      <c r="M52" s="4"/>
    </row>
    <row r="53" spans="1:18">
      <c r="A53" s="107" t="s">
        <v>283</v>
      </c>
      <c r="B53" s="107" t="s">
        <v>284</v>
      </c>
      <c r="C53" s="183" t="s">
        <v>263</v>
      </c>
      <c r="D53" s="184"/>
      <c r="E53" s="185"/>
      <c r="M53" s="4"/>
    </row>
    <row r="54" spans="1:18">
      <c r="A54" s="107" t="s">
        <v>285</v>
      </c>
      <c r="B54" s="107" t="s">
        <v>286</v>
      </c>
      <c r="C54" s="183" t="s">
        <v>263</v>
      </c>
      <c r="D54" s="184"/>
      <c r="E54" s="185"/>
      <c r="F54" s="4"/>
      <c r="R54" s="4"/>
    </row>
    <row r="55" spans="1:18">
      <c r="A55" s="113" t="s">
        <v>287</v>
      </c>
      <c r="B55" s="113" t="s">
        <v>288</v>
      </c>
      <c r="C55" s="183" t="s">
        <v>268</v>
      </c>
      <c r="D55" s="184"/>
      <c r="E55" s="185"/>
      <c r="F55" s="4"/>
      <c r="R55" s="4"/>
    </row>
    <row r="56" spans="1:18">
      <c r="A56" s="113" t="s">
        <v>289</v>
      </c>
      <c r="B56" s="113" t="s">
        <v>290</v>
      </c>
      <c r="C56" s="183" t="s">
        <v>268</v>
      </c>
      <c r="D56" s="184"/>
      <c r="E56" s="185"/>
    </row>
    <row r="57" spans="1:18">
      <c r="A57" s="108" t="s">
        <v>291</v>
      </c>
      <c r="B57" s="108" t="s">
        <v>24</v>
      </c>
      <c r="C57" s="186" t="s">
        <v>265</v>
      </c>
      <c r="D57" s="187"/>
      <c r="E57" s="188"/>
    </row>
    <row r="59" spans="1:18">
      <c r="E59">
        <v>5</v>
      </c>
    </row>
  </sheetData>
  <mergeCells count="34">
    <mergeCell ref="A27:E27"/>
    <mergeCell ref="A28:E28"/>
    <mergeCell ref="A2:E3"/>
    <mergeCell ref="B5:D5"/>
    <mergeCell ref="B6:D6"/>
    <mergeCell ref="B11:D11"/>
    <mergeCell ref="B16:D16"/>
    <mergeCell ref="C30:E30"/>
    <mergeCell ref="C31:E31"/>
    <mergeCell ref="C32:E32"/>
    <mergeCell ref="C33:E33"/>
    <mergeCell ref="C34:E34"/>
    <mergeCell ref="C35:E35"/>
    <mergeCell ref="C37:E37"/>
    <mergeCell ref="C38:E38"/>
    <mergeCell ref="C39:E39"/>
    <mergeCell ref="C40:E40"/>
    <mergeCell ref="C41:E41"/>
    <mergeCell ref="C42:E42"/>
    <mergeCell ref="C43:D43"/>
    <mergeCell ref="C44:E44"/>
    <mergeCell ref="C45:E45"/>
    <mergeCell ref="C46:E46"/>
    <mergeCell ref="C47:E47"/>
    <mergeCell ref="C48:E48"/>
    <mergeCell ref="C49:E49"/>
    <mergeCell ref="C50:E50"/>
    <mergeCell ref="C56:E56"/>
    <mergeCell ref="C57:E57"/>
    <mergeCell ref="C51:D51"/>
    <mergeCell ref="C52:E52"/>
    <mergeCell ref="C53:E53"/>
    <mergeCell ref="C54:E54"/>
    <mergeCell ref="C55:E55"/>
  </mergeCells>
  <dataValidations count="1">
    <dataValidation type="list" allowBlank="1" showInputMessage="1" showErrorMessage="1" sqref="B26 B1">
      <formula1>Coops</formula1>
    </dataValidation>
  </dataValidations>
  <pageMargins left="0.25" right="0.5" top="0.25" bottom="0.25" header="0.3" footer="0.3"/>
  <pageSetup orientation="portrait" horizontalDpi="4294967293" r:id="rId1"/>
  <legacyDrawing r:id="rId2"/>
</worksheet>
</file>

<file path=xl/worksheets/sheet7.xml><?xml version="1.0" encoding="utf-8"?>
<worksheet xmlns="http://schemas.openxmlformats.org/spreadsheetml/2006/main" xmlns:r="http://schemas.openxmlformats.org/officeDocument/2006/relationships">
  <dimension ref="A1:Y152"/>
  <sheetViews>
    <sheetView showGridLines="0" showRuler="0" view="pageLayout" topLeftCell="A88" zoomScale="145" zoomScaleNormal="150" zoomScaleSheetLayoutView="150" zoomScalePageLayoutView="145" workbookViewId="0">
      <selection activeCell="B101" sqref="B101:N101"/>
    </sheetView>
  </sheetViews>
  <sheetFormatPr defaultColWidth="9.140625" defaultRowHeight="14.25"/>
  <cols>
    <col min="1" max="1" width="2.5703125" style="124" customWidth="1"/>
    <col min="2" max="2" width="2.28515625" style="124" customWidth="1"/>
    <col min="3" max="3" width="0.7109375" style="124" customWidth="1"/>
    <col min="4" max="4" width="3" style="124" customWidth="1"/>
    <col min="5" max="5" width="0.85546875" style="124" customWidth="1"/>
    <col min="6" max="6" width="1.42578125" style="124" customWidth="1"/>
    <col min="7" max="8" width="4.7109375" style="124" customWidth="1"/>
    <col min="9" max="9" width="0.42578125" style="124" customWidth="1"/>
    <col min="10" max="10" width="3.7109375" style="124" customWidth="1"/>
    <col min="11" max="11" width="2" style="124" customWidth="1"/>
    <col min="12" max="12" width="1.85546875" style="124" customWidth="1"/>
    <col min="13" max="13" width="4.5703125" style="124" customWidth="1"/>
    <col min="14" max="14" width="2.42578125" style="124" customWidth="1"/>
    <col min="15" max="15" width="3.5703125" style="124" customWidth="1"/>
    <col min="16" max="16" width="5.28515625" style="124" customWidth="1"/>
    <col min="17" max="17" width="3" style="124" customWidth="1"/>
    <col min="18" max="18" width="3.5703125" style="124" customWidth="1"/>
    <col min="19" max="19" width="1.7109375" style="124" customWidth="1"/>
    <col min="20" max="20" width="4" style="124" customWidth="1"/>
    <col min="21" max="21" width="5.5703125" style="124" customWidth="1"/>
    <col min="22" max="22" width="14.140625" style="124" customWidth="1"/>
    <col min="23" max="23" width="8.5703125" style="124" customWidth="1"/>
    <col min="24" max="16384" width="9.140625" style="124"/>
  </cols>
  <sheetData>
    <row r="1" spans="1:25" ht="18">
      <c r="A1" s="210" t="s">
        <v>868</v>
      </c>
      <c r="B1" s="210"/>
      <c r="C1" s="210"/>
      <c r="D1" s="210"/>
      <c r="E1" s="210"/>
      <c r="F1" s="210"/>
      <c r="G1" s="210"/>
      <c r="H1" s="210"/>
      <c r="I1" s="210"/>
      <c r="J1" s="210"/>
      <c r="K1" s="210"/>
      <c r="L1" s="210"/>
      <c r="M1" s="210"/>
      <c r="N1" s="210"/>
      <c r="O1" s="210"/>
      <c r="P1" s="210"/>
      <c r="Q1" s="210"/>
      <c r="R1" s="210"/>
      <c r="S1" s="210"/>
      <c r="T1" s="210"/>
      <c r="U1" s="210"/>
      <c r="V1" s="210"/>
      <c r="W1" s="210"/>
      <c r="X1" s="210"/>
      <c r="Y1" s="210"/>
    </row>
    <row r="2" spans="1:25" ht="14.25" customHeight="1">
      <c r="A2" s="140" t="s">
        <v>869</v>
      </c>
      <c r="B2" s="7"/>
      <c r="C2" s="7"/>
      <c r="D2" s="221">
        <v>40709</v>
      </c>
      <c r="E2" s="217"/>
      <c r="F2" s="217"/>
      <c r="G2" s="217"/>
      <c r="H2" s="217"/>
      <c r="I2" s="140" t="s">
        <v>870</v>
      </c>
      <c r="J2" s="15"/>
      <c r="K2" s="7"/>
      <c r="L2" s="217" t="s">
        <v>871</v>
      </c>
      <c r="M2" s="217"/>
      <c r="N2" s="217"/>
      <c r="O2" s="217"/>
      <c r="P2" s="140" t="s">
        <v>872</v>
      </c>
      <c r="R2" s="217"/>
      <c r="S2" s="217"/>
      <c r="T2" s="217"/>
      <c r="U2" s="217"/>
    </row>
    <row r="3" spans="1:25">
      <c r="A3" s="140" t="s">
        <v>873</v>
      </c>
      <c r="B3" s="15"/>
      <c r="C3" s="15"/>
      <c r="D3" s="15"/>
      <c r="E3" s="7"/>
      <c r="F3" s="7"/>
      <c r="G3" s="217" t="s">
        <v>210</v>
      </c>
      <c r="H3" s="217"/>
      <c r="I3" s="217"/>
      <c r="J3" s="217"/>
      <c r="K3" s="217"/>
      <c r="L3" s="217"/>
      <c r="M3" s="217"/>
      <c r="N3" s="217"/>
      <c r="O3" s="217"/>
      <c r="P3" s="217"/>
      <c r="Q3" s="217"/>
      <c r="R3" s="217"/>
      <c r="S3" s="217"/>
      <c r="T3" s="217"/>
    </row>
    <row r="4" spans="1:25">
      <c r="A4" s="140" t="s">
        <v>874</v>
      </c>
      <c r="B4" s="15"/>
      <c r="C4" s="7"/>
      <c r="D4" s="7"/>
      <c r="E4" s="217" t="s">
        <v>875</v>
      </c>
      <c r="F4" s="217"/>
      <c r="G4" s="217"/>
      <c r="H4" s="217"/>
      <c r="I4" s="217"/>
      <c r="J4" s="217"/>
      <c r="K4" s="217"/>
      <c r="L4" s="217"/>
      <c r="M4" s="217"/>
      <c r="N4" s="217"/>
      <c r="O4" s="217"/>
      <c r="P4" s="217"/>
      <c r="Q4" s="217"/>
    </row>
    <row r="5" spans="1:25">
      <c r="A5" s="140" t="s">
        <v>876</v>
      </c>
      <c r="B5" s="15"/>
      <c r="C5" s="15"/>
      <c r="D5" s="15"/>
      <c r="E5" s="15"/>
      <c r="F5" s="7"/>
      <c r="G5" s="7"/>
      <c r="H5" s="207" t="s">
        <v>877</v>
      </c>
      <c r="I5" s="207"/>
      <c r="J5" s="207"/>
      <c r="K5" s="207"/>
      <c r="L5" s="207"/>
      <c r="M5" s="207"/>
      <c r="N5" s="207"/>
      <c r="O5" s="207"/>
    </row>
    <row r="6" spans="1:25">
      <c r="A6" s="140" t="s">
        <v>878</v>
      </c>
      <c r="B6" s="15"/>
      <c r="C6" s="15"/>
      <c r="D6" s="7"/>
      <c r="E6" s="7"/>
      <c r="F6" s="217" t="s">
        <v>879</v>
      </c>
      <c r="G6" s="217"/>
      <c r="H6" s="217"/>
      <c r="I6" s="217"/>
      <c r="J6" s="217"/>
      <c r="K6" s="217"/>
      <c r="L6" s="217"/>
      <c r="M6" s="217"/>
      <c r="N6" s="217"/>
      <c r="O6" s="217"/>
      <c r="P6" s="217"/>
      <c r="Q6" s="217"/>
      <c r="R6" s="217"/>
      <c r="S6" s="217"/>
    </row>
    <row r="7" spans="1:25">
      <c r="A7" s="140" t="s">
        <v>1080</v>
      </c>
      <c r="B7" s="15"/>
      <c r="C7" s="15"/>
      <c r="D7" s="15"/>
      <c r="E7" s="15"/>
      <c r="F7" s="15"/>
      <c r="G7" s="15"/>
      <c r="H7" s="15"/>
      <c r="I7" s="7"/>
      <c r="J7" s="7"/>
      <c r="K7" s="148"/>
      <c r="L7" s="207" t="s">
        <v>103</v>
      </c>
      <c r="M7" s="207"/>
      <c r="N7" s="207"/>
      <c r="O7" s="207"/>
      <c r="P7" s="207"/>
      <c r="Q7" s="207"/>
      <c r="R7" s="207"/>
      <c r="S7" s="134"/>
      <c r="T7" s="148"/>
    </row>
    <row r="8" spans="1:25">
      <c r="A8" s="140" t="s">
        <v>880</v>
      </c>
      <c r="B8" s="15"/>
      <c r="C8" s="15"/>
      <c r="D8" s="15"/>
      <c r="E8" s="15"/>
      <c r="F8" s="15"/>
      <c r="G8" s="15"/>
      <c r="H8" s="15"/>
      <c r="I8" s="15"/>
      <c r="J8" s="7"/>
      <c r="K8" s="7"/>
      <c r="L8" s="218" t="s">
        <v>1081</v>
      </c>
      <c r="M8" s="218"/>
      <c r="N8" s="218"/>
      <c r="O8" s="218"/>
      <c r="P8" s="218"/>
      <c r="Q8" s="218"/>
      <c r="R8" s="218"/>
      <c r="S8" s="218"/>
      <c r="T8" s="218"/>
      <c r="U8" s="218"/>
      <c r="V8" s="218"/>
      <c r="W8" s="218"/>
      <c r="X8" s="218"/>
      <c r="Y8" s="218"/>
    </row>
    <row r="9" spans="1:25">
      <c r="A9" s="217"/>
      <c r="B9" s="217"/>
      <c r="C9" s="217"/>
      <c r="D9" s="217"/>
      <c r="E9" s="217"/>
      <c r="F9" s="217"/>
      <c r="G9" s="217"/>
      <c r="H9" s="217"/>
      <c r="I9" s="217"/>
      <c r="J9" s="217"/>
      <c r="K9" s="217"/>
      <c r="L9" s="217"/>
      <c r="M9" s="217"/>
      <c r="N9" s="217"/>
      <c r="O9" s="217"/>
      <c r="P9" s="217"/>
      <c r="Q9" s="217"/>
      <c r="R9" s="217"/>
      <c r="S9" s="217"/>
      <c r="T9" s="217"/>
      <c r="U9" s="217"/>
      <c r="V9" s="217"/>
      <c r="W9" s="217"/>
      <c r="X9" s="217"/>
      <c r="Y9" s="217"/>
    </row>
    <row r="10" spans="1:25">
      <c r="A10" s="140" t="s">
        <v>881</v>
      </c>
      <c r="B10" s="15"/>
      <c r="C10" s="15"/>
      <c r="D10" s="15"/>
      <c r="E10" s="15"/>
      <c r="F10" s="15"/>
      <c r="G10" s="7"/>
      <c r="H10" s="7"/>
      <c r="I10" s="7"/>
      <c r="J10" s="217">
        <v>16</v>
      </c>
      <c r="K10" s="217"/>
      <c r="L10" s="217"/>
      <c r="M10" s="5" t="s">
        <v>882</v>
      </c>
      <c r="N10" s="7"/>
      <c r="O10" s="7"/>
      <c r="P10" s="7"/>
      <c r="Q10" s="7"/>
      <c r="R10" s="7"/>
      <c r="S10" s="220">
        <v>18800</v>
      </c>
      <c r="T10" s="218"/>
      <c r="U10" s="218"/>
    </row>
    <row r="11" spans="1:25">
      <c r="A11" s="140" t="s">
        <v>883</v>
      </c>
      <c r="B11" s="15"/>
      <c r="C11" s="15"/>
      <c r="D11" s="15"/>
      <c r="E11" s="15"/>
      <c r="F11" s="15"/>
      <c r="G11" s="15"/>
      <c r="H11" s="7"/>
      <c r="I11" s="7"/>
      <c r="J11" s="222">
        <v>1645</v>
      </c>
      <c r="K11" s="207"/>
      <c r="L11" s="207"/>
      <c r="M11" s="7"/>
      <c r="N11" s="7"/>
      <c r="O11" s="7"/>
    </row>
    <row r="12" spans="1:25" ht="15" customHeight="1"/>
    <row r="13" spans="1:25">
      <c r="A13" s="13" t="s">
        <v>884</v>
      </c>
      <c r="B13" s="13" t="s">
        <v>885</v>
      </c>
    </row>
    <row r="14" spans="1:25">
      <c r="B14" s="124" t="s">
        <v>886</v>
      </c>
      <c r="C14" s="124" t="s">
        <v>887</v>
      </c>
      <c r="M14" s="124" t="s">
        <v>888</v>
      </c>
    </row>
    <row r="15" spans="1:25">
      <c r="C15" s="124" t="s">
        <v>889</v>
      </c>
      <c r="N15" s="218">
        <v>16</v>
      </c>
      <c r="O15" s="218"/>
    </row>
    <row r="16" spans="1:25">
      <c r="C16" s="124" t="s">
        <v>890</v>
      </c>
      <c r="K16" s="218" t="s">
        <v>6</v>
      </c>
      <c r="L16" s="218"/>
      <c r="M16" s="218"/>
    </row>
    <row r="17" spans="2:24">
      <c r="C17" s="124" t="s">
        <v>891</v>
      </c>
      <c r="N17" s="218">
        <v>10</v>
      </c>
      <c r="O17" s="218"/>
    </row>
    <row r="18" spans="2:24">
      <c r="C18" s="124" t="s">
        <v>890</v>
      </c>
      <c r="K18" s="218" t="s">
        <v>892</v>
      </c>
      <c r="L18" s="218"/>
      <c r="M18" s="218"/>
    </row>
    <row r="19" spans="2:24">
      <c r="C19" s="124" t="s">
        <v>893</v>
      </c>
      <c r="M19" s="217" t="s">
        <v>894</v>
      </c>
      <c r="N19" s="217"/>
      <c r="O19" s="217"/>
      <c r="P19" s="217"/>
      <c r="Q19" s="217"/>
      <c r="R19" s="217"/>
      <c r="S19" s="217"/>
    </row>
    <row r="20" spans="2:24">
      <c r="C20" s="124" t="s">
        <v>895</v>
      </c>
      <c r="P20" s="216">
        <v>40732</v>
      </c>
      <c r="Q20" s="217"/>
      <c r="R20" s="217"/>
      <c r="S20" s="217"/>
      <c r="T20" s="217"/>
      <c r="U20" s="217"/>
      <c r="V20" s="217"/>
    </row>
    <row r="21" spans="2:24">
      <c r="B21" s="124" t="s">
        <v>896</v>
      </c>
      <c r="C21" s="124" t="s">
        <v>897</v>
      </c>
      <c r="Q21" s="123"/>
      <c r="R21" s="123" t="s">
        <v>898</v>
      </c>
      <c r="S21" s="123"/>
    </row>
    <row r="22" spans="2:24">
      <c r="C22" s="124" t="s">
        <v>899</v>
      </c>
    </row>
    <row r="23" spans="2:24">
      <c r="C23" s="124" t="s">
        <v>900</v>
      </c>
      <c r="T23" s="218"/>
      <c r="U23" s="218"/>
    </row>
    <row r="24" spans="2:24">
      <c r="C24" s="124" t="s">
        <v>901</v>
      </c>
      <c r="O24" s="218"/>
      <c r="P24" s="218"/>
    </row>
    <row r="25" spans="2:24">
      <c r="C25" s="124" t="s">
        <v>902</v>
      </c>
      <c r="U25" s="141"/>
    </row>
    <row r="26" spans="2:24">
      <c r="C26" s="124" t="s">
        <v>893</v>
      </c>
      <c r="M26" s="217"/>
      <c r="N26" s="217"/>
      <c r="O26" s="217"/>
      <c r="P26" s="217"/>
      <c r="Q26" s="217"/>
      <c r="R26" s="217"/>
      <c r="S26" s="217"/>
      <c r="T26" s="217"/>
      <c r="U26" s="217"/>
    </row>
    <row r="27" spans="2:24">
      <c r="B27" s="124" t="s">
        <v>903</v>
      </c>
      <c r="C27" s="124" t="s">
        <v>904</v>
      </c>
      <c r="V27" s="217"/>
      <c r="W27" s="217"/>
    </row>
    <row r="28" spans="2:24">
      <c r="B28" s="124" t="s">
        <v>905</v>
      </c>
      <c r="C28" s="124" t="s">
        <v>906</v>
      </c>
      <c r="W28" s="123" t="s">
        <v>907</v>
      </c>
      <c r="X28" s="123"/>
    </row>
    <row r="50" spans="1:25">
      <c r="Y50" s="124">
        <v>6</v>
      </c>
    </row>
    <row r="52" spans="1:25">
      <c r="A52" s="13" t="s">
        <v>908</v>
      </c>
      <c r="B52" s="13" t="s">
        <v>909</v>
      </c>
    </row>
    <row r="53" spans="1:25" ht="14.25" customHeight="1">
      <c r="B53" s="219" t="s">
        <v>910</v>
      </c>
      <c r="C53" s="219"/>
      <c r="D53" s="219"/>
      <c r="E53" s="219"/>
      <c r="F53" s="219"/>
      <c r="G53" s="219"/>
      <c r="H53" s="219"/>
      <c r="I53" s="219"/>
      <c r="J53" s="219"/>
      <c r="K53" s="219"/>
      <c r="L53" s="219"/>
      <c r="M53" s="219"/>
      <c r="N53" s="219"/>
      <c r="O53" s="219"/>
      <c r="P53" s="219"/>
      <c r="Q53" s="219"/>
      <c r="R53" s="219"/>
      <c r="S53" s="219"/>
      <c r="T53" s="219"/>
      <c r="U53" s="219"/>
      <c r="V53" s="219"/>
      <c r="W53" s="219"/>
      <c r="X53" s="219"/>
      <c r="Y53" s="219"/>
    </row>
    <row r="54" spans="1:25">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row>
    <row r="55" spans="1:25">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row>
    <row r="57" spans="1:25" s="87" customFormat="1" ht="18">
      <c r="A57" s="210" t="s">
        <v>911</v>
      </c>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row>
    <row r="58" spans="1:25">
      <c r="A58" s="211" t="s">
        <v>268</v>
      </c>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row>
    <row r="59" spans="1:25" ht="14.25" customHeight="1">
      <c r="A59" s="211" t="s">
        <v>912</v>
      </c>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row>
    <row r="62" spans="1:25" ht="28.5">
      <c r="A62" s="142" t="s">
        <v>913</v>
      </c>
      <c r="B62" s="212" t="s">
        <v>27</v>
      </c>
      <c r="C62" s="213"/>
      <c r="D62" s="213"/>
      <c r="E62" s="213"/>
      <c r="F62" s="213"/>
      <c r="G62" s="213"/>
      <c r="H62" s="213"/>
      <c r="I62" s="213"/>
      <c r="J62" s="213"/>
      <c r="K62" s="213"/>
      <c r="L62" s="213"/>
      <c r="M62" s="213"/>
      <c r="N62" s="214"/>
      <c r="O62" s="215" t="s">
        <v>28</v>
      </c>
      <c r="P62" s="215"/>
      <c r="Q62" s="215"/>
      <c r="R62" s="215"/>
      <c r="S62" s="215"/>
      <c r="T62" s="215"/>
      <c r="U62" s="215"/>
      <c r="V62" s="215"/>
      <c r="W62" s="143" t="s">
        <v>2</v>
      </c>
      <c r="X62" s="144" t="s">
        <v>914</v>
      </c>
      <c r="Y62" s="144" t="s">
        <v>915</v>
      </c>
    </row>
    <row r="63" spans="1:25">
      <c r="A63" s="145"/>
      <c r="B63" s="207" t="s">
        <v>916</v>
      </c>
      <c r="C63" s="207"/>
      <c r="D63" s="207"/>
      <c r="E63" s="207"/>
      <c r="F63" s="207"/>
      <c r="G63" s="207"/>
      <c r="H63" s="207"/>
      <c r="I63" s="207"/>
      <c r="J63" s="207"/>
      <c r="K63" s="207"/>
      <c r="L63" s="207"/>
      <c r="M63" s="207"/>
      <c r="N63" s="208"/>
      <c r="O63" s="209" t="s">
        <v>917</v>
      </c>
      <c r="P63" s="209"/>
      <c r="Q63" s="209"/>
      <c r="R63" s="209"/>
      <c r="S63" s="209"/>
      <c r="T63" s="209"/>
      <c r="U63" s="209"/>
      <c r="V63" s="209"/>
      <c r="W63" s="146" t="s">
        <v>918</v>
      </c>
      <c r="X63" s="146"/>
      <c r="Y63" s="146"/>
    </row>
    <row r="64" spans="1:25">
      <c r="A64" s="145"/>
      <c r="B64" s="207" t="s">
        <v>41</v>
      </c>
      <c r="C64" s="207"/>
      <c r="D64" s="207"/>
      <c r="E64" s="207"/>
      <c r="F64" s="207"/>
      <c r="G64" s="207"/>
      <c r="H64" s="207"/>
      <c r="I64" s="207"/>
      <c r="J64" s="207"/>
      <c r="K64" s="207"/>
      <c r="L64" s="207"/>
      <c r="M64" s="207"/>
      <c r="N64" s="208"/>
      <c r="O64" s="209" t="s">
        <v>1082</v>
      </c>
      <c r="P64" s="209"/>
      <c r="Q64" s="209"/>
      <c r="R64" s="209"/>
      <c r="S64" s="209"/>
      <c r="T64" s="209"/>
      <c r="U64" s="209"/>
      <c r="V64" s="209"/>
      <c r="W64" s="146" t="s">
        <v>919</v>
      </c>
      <c r="X64" s="146"/>
      <c r="Y64" s="146"/>
    </row>
    <row r="65" spans="1:25">
      <c r="A65" s="145"/>
      <c r="B65" s="207" t="s">
        <v>103</v>
      </c>
      <c r="C65" s="207"/>
      <c r="D65" s="207"/>
      <c r="E65" s="207"/>
      <c r="F65" s="207"/>
      <c r="G65" s="207"/>
      <c r="H65" s="207"/>
      <c r="I65" s="207"/>
      <c r="J65" s="207"/>
      <c r="K65" s="207"/>
      <c r="L65" s="207"/>
      <c r="M65" s="207"/>
      <c r="N65" s="208"/>
      <c r="O65" s="209" t="s">
        <v>920</v>
      </c>
      <c r="P65" s="209"/>
      <c r="Q65" s="209"/>
      <c r="R65" s="209"/>
      <c r="S65" s="209"/>
      <c r="T65" s="209"/>
      <c r="U65" s="209"/>
      <c r="V65" s="209"/>
      <c r="W65" s="146" t="s">
        <v>918</v>
      </c>
      <c r="X65" s="146"/>
      <c r="Y65" s="146"/>
    </row>
    <row r="66" spans="1:25">
      <c r="A66" s="145"/>
      <c r="B66" s="207" t="s">
        <v>921</v>
      </c>
      <c r="C66" s="207"/>
      <c r="D66" s="207"/>
      <c r="E66" s="207"/>
      <c r="F66" s="207"/>
      <c r="G66" s="207"/>
      <c r="H66" s="207"/>
      <c r="I66" s="207"/>
      <c r="J66" s="207"/>
      <c r="K66" s="207"/>
      <c r="L66" s="207"/>
      <c r="M66" s="207"/>
      <c r="N66" s="208"/>
      <c r="O66" s="209" t="s">
        <v>922</v>
      </c>
      <c r="P66" s="209"/>
      <c r="Q66" s="209"/>
      <c r="R66" s="209"/>
      <c r="S66" s="209"/>
      <c r="T66" s="209"/>
      <c r="U66" s="209"/>
      <c r="V66" s="209"/>
      <c r="W66" s="146" t="s">
        <v>923</v>
      </c>
      <c r="X66" s="146"/>
      <c r="Y66" s="146"/>
    </row>
    <row r="67" spans="1:25">
      <c r="A67" s="145"/>
      <c r="B67" s="207" t="s">
        <v>113</v>
      </c>
      <c r="C67" s="207"/>
      <c r="D67" s="207"/>
      <c r="E67" s="207"/>
      <c r="F67" s="207"/>
      <c r="G67" s="207"/>
      <c r="H67" s="207"/>
      <c r="I67" s="207"/>
      <c r="J67" s="207"/>
      <c r="K67" s="207"/>
      <c r="L67" s="207"/>
      <c r="M67" s="207"/>
      <c r="N67" s="208"/>
      <c r="O67" s="209" t="s">
        <v>153</v>
      </c>
      <c r="P67" s="209"/>
      <c r="Q67" s="209"/>
      <c r="R67" s="209"/>
      <c r="S67" s="209"/>
      <c r="T67" s="209"/>
      <c r="U67" s="209"/>
      <c r="V67" s="209"/>
      <c r="W67" s="146" t="s">
        <v>923</v>
      </c>
      <c r="X67" s="146"/>
      <c r="Y67" s="146"/>
    </row>
    <row r="68" spans="1:25">
      <c r="A68" s="145"/>
      <c r="B68" s="207" t="s">
        <v>924</v>
      </c>
      <c r="C68" s="207"/>
      <c r="D68" s="207"/>
      <c r="E68" s="207"/>
      <c r="F68" s="207"/>
      <c r="G68" s="207"/>
      <c r="H68" s="207"/>
      <c r="I68" s="207"/>
      <c r="J68" s="207"/>
      <c r="K68" s="207"/>
      <c r="L68" s="207"/>
      <c r="M68" s="207"/>
      <c r="N68" s="208"/>
      <c r="O68" s="209" t="s">
        <v>153</v>
      </c>
      <c r="P68" s="209"/>
      <c r="Q68" s="209"/>
      <c r="R68" s="209"/>
      <c r="S68" s="209"/>
      <c r="T68" s="209"/>
      <c r="U68" s="209"/>
      <c r="V68" s="209"/>
      <c r="W68" s="146" t="s">
        <v>923</v>
      </c>
      <c r="X68" s="146"/>
      <c r="Y68" s="146"/>
    </row>
    <row r="69" spans="1:25">
      <c r="A69" s="145"/>
      <c r="B69" s="207" t="s">
        <v>925</v>
      </c>
      <c r="C69" s="207"/>
      <c r="D69" s="207"/>
      <c r="E69" s="207"/>
      <c r="F69" s="207"/>
      <c r="G69" s="207"/>
      <c r="H69" s="207"/>
      <c r="I69" s="207"/>
      <c r="J69" s="207"/>
      <c r="K69" s="207"/>
      <c r="L69" s="207"/>
      <c r="M69" s="207"/>
      <c r="N69" s="208"/>
      <c r="O69" s="209" t="s">
        <v>153</v>
      </c>
      <c r="P69" s="209"/>
      <c r="Q69" s="209"/>
      <c r="R69" s="209"/>
      <c r="S69" s="209"/>
      <c r="T69" s="209"/>
      <c r="U69" s="209"/>
      <c r="V69" s="209"/>
      <c r="W69" s="146" t="s">
        <v>923</v>
      </c>
      <c r="X69" s="146"/>
      <c r="Y69" s="146"/>
    </row>
    <row r="70" spans="1:25">
      <c r="A70" s="145"/>
      <c r="B70" s="207" t="s">
        <v>926</v>
      </c>
      <c r="C70" s="207"/>
      <c r="D70" s="207"/>
      <c r="E70" s="207"/>
      <c r="F70" s="207"/>
      <c r="G70" s="207"/>
      <c r="H70" s="207"/>
      <c r="I70" s="207"/>
      <c r="J70" s="207"/>
      <c r="K70" s="207"/>
      <c r="L70" s="207"/>
      <c r="M70" s="207"/>
      <c r="N70" s="208"/>
      <c r="O70" s="209" t="s">
        <v>154</v>
      </c>
      <c r="P70" s="209"/>
      <c r="Q70" s="209"/>
      <c r="R70" s="209"/>
      <c r="S70" s="209"/>
      <c r="T70" s="209"/>
      <c r="U70" s="209"/>
      <c r="V70" s="209"/>
      <c r="W70" s="146" t="s">
        <v>923</v>
      </c>
      <c r="X70" s="146"/>
      <c r="Y70" s="146"/>
    </row>
    <row r="71" spans="1:25">
      <c r="A71" s="145"/>
      <c r="B71" s="207" t="s">
        <v>88</v>
      </c>
      <c r="C71" s="207"/>
      <c r="D71" s="207"/>
      <c r="E71" s="207"/>
      <c r="F71" s="207"/>
      <c r="G71" s="207"/>
      <c r="H71" s="207"/>
      <c r="I71" s="207"/>
      <c r="J71" s="207"/>
      <c r="K71" s="207"/>
      <c r="L71" s="207"/>
      <c r="M71" s="207"/>
      <c r="N71" s="208"/>
      <c r="O71" s="209" t="s">
        <v>89</v>
      </c>
      <c r="P71" s="209"/>
      <c r="Q71" s="209"/>
      <c r="R71" s="209"/>
      <c r="S71" s="209"/>
      <c r="T71" s="209"/>
      <c r="U71" s="209"/>
      <c r="V71" s="209"/>
      <c r="W71" s="146" t="s">
        <v>923</v>
      </c>
      <c r="X71" s="146"/>
      <c r="Y71" s="146"/>
    </row>
    <row r="72" spans="1:25">
      <c r="A72" s="145"/>
      <c r="B72" s="207" t="s">
        <v>30</v>
      </c>
      <c r="C72" s="207"/>
      <c r="D72" s="207"/>
      <c r="E72" s="207"/>
      <c r="F72" s="207"/>
      <c r="G72" s="207"/>
      <c r="H72" s="207"/>
      <c r="I72" s="207"/>
      <c r="J72" s="207"/>
      <c r="K72" s="207"/>
      <c r="L72" s="207"/>
      <c r="M72" s="207"/>
      <c r="N72" s="208"/>
      <c r="O72" s="209" t="s">
        <v>927</v>
      </c>
      <c r="P72" s="209"/>
      <c r="Q72" s="209"/>
      <c r="R72" s="209"/>
      <c r="S72" s="209"/>
      <c r="T72" s="209"/>
      <c r="U72" s="209"/>
      <c r="V72" s="209"/>
      <c r="W72" s="146" t="s">
        <v>923</v>
      </c>
      <c r="X72" s="146"/>
      <c r="Y72" s="146"/>
    </row>
    <row r="73" spans="1:25">
      <c r="A73" s="145"/>
      <c r="B73" s="207" t="s">
        <v>81</v>
      </c>
      <c r="C73" s="207"/>
      <c r="D73" s="207"/>
      <c r="E73" s="207"/>
      <c r="F73" s="207"/>
      <c r="G73" s="207"/>
      <c r="H73" s="207"/>
      <c r="I73" s="207"/>
      <c r="J73" s="207"/>
      <c r="K73" s="207"/>
      <c r="L73" s="207"/>
      <c r="M73" s="207"/>
      <c r="N73" s="208"/>
      <c r="O73" s="209" t="s">
        <v>928</v>
      </c>
      <c r="P73" s="209"/>
      <c r="Q73" s="209"/>
      <c r="R73" s="209"/>
      <c r="S73" s="209"/>
      <c r="T73" s="209"/>
      <c r="U73" s="209"/>
      <c r="V73" s="209"/>
      <c r="W73" s="146" t="s">
        <v>923</v>
      </c>
      <c r="X73" s="146"/>
      <c r="Y73" s="146"/>
    </row>
    <row r="74" spans="1:25">
      <c r="A74" s="145"/>
      <c r="B74" s="207" t="s">
        <v>929</v>
      </c>
      <c r="C74" s="207"/>
      <c r="D74" s="207"/>
      <c r="E74" s="207"/>
      <c r="F74" s="207"/>
      <c r="G74" s="207"/>
      <c r="H74" s="207"/>
      <c r="I74" s="207"/>
      <c r="J74" s="207"/>
      <c r="K74" s="207"/>
      <c r="L74" s="207"/>
      <c r="M74" s="207"/>
      <c r="N74" s="208"/>
      <c r="O74" s="209" t="s">
        <v>930</v>
      </c>
      <c r="P74" s="209"/>
      <c r="Q74" s="209"/>
      <c r="R74" s="209"/>
      <c r="S74" s="209"/>
      <c r="T74" s="209"/>
      <c r="U74" s="209"/>
      <c r="V74" s="209"/>
      <c r="W74" s="146" t="s">
        <v>931</v>
      </c>
      <c r="X74" s="146"/>
      <c r="Y74" s="146"/>
    </row>
    <row r="75" spans="1:25">
      <c r="A75" s="145"/>
      <c r="B75" s="207" t="s">
        <v>932</v>
      </c>
      <c r="C75" s="207"/>
      <c r="D75" s="207"/>
      <c r="E75" s="207"/>
      <c r="F75" s="207"/>
      <c r="G75" s="207"/>
      <c r="H75" s="207"/>
      <c r="I75" s="207"/>
      <c r="J75" s="207"/>
      <c r="K75" s="207"/>
      <c r="L75" s="207"/>
      <c r="M75" s="207"/>
      <c r="N75" s="208"/>
      <c r="O75" s="209" t="s">
        <v>933</v>
      </c>
      <c r="P75" s="209"/>
      <c r="Q75" s="209"/>
      <c r="R75" s="209"/>
      <c r="S75" s="209"/>
      <c r="T75" s="209"/>
      <c r="U75" s="209"/>
      <c r="V75" s="209"/>
      <c r="W75" s="146" t="s">
        <v>923</v>
      </c>
      <c r="X75" s="146"/>
      <c r="Y75" s="146"/>
    </row>
    <row r="76" spans="1:25">
      <c r="A76" s="145"/>
      <c r="B76" s="207" t="s">
        <v>934</v>
      </c>
      <c r="C76" s="207"/>
      <c r="D76" s="207"/>
      <c r="E76" s="207"/>
      <c r="F76" s="207"/>
      <c r="G76" s="207"/>
      <c r="H76" s="207"/>
      <c r="I76" s="207"/>
      <c r="J76" s="207"/>
      <c r="K76" s="207"/>
      <c r="L76" s="207"/>
      <c r="M76" s="207"/>
      <c r="N76" s="208"/>
      <c r="O76" s="209" t="s">
        <v>1083</v>
      </c>
      <c r="P76" s="209"/>
      <c r="Q76" s="209"/>
      <c r="R76" s="209"/>
      <c r="S76" s="209"/>
      <c r="T76" s="209"/>
      <c r="U76" s="209"/>
      <c r="V76" s="209"/>
      <c r="W76" s="146" t="s">
        <v>931</v>
      </c>
      <c r="X76" s="146"/>
      <c r="Y76" s="146"/>
    </row>
    <row r="77" spans="1:25">
      <c r="A77" s="145"/>
      <c r="B77" s="207" t="s">
        <v>935</v>
      </c>
      <c r="C77" s="207"/>
      <c r="D77" s="207"/>
      <c r="E77" s="207"/>
      <c r="F77" s="207"/>
      <c r="G77" s="207"/>
      <c r="H77" s="207"/>
      <c r="I77" s="207"/>
      <c r="J77" s="207"/>
      <c r="K77" s="207"/>
      <c r="L77" s="207"/>
      <c r="M77" s="207"/>
      <c r="N77" s="208"/>
      <c r="O77" s="209" t="s">
        <v>1083</v>
      </c>
      <c r="P77" s="209"/>
      <c r="Q77" s="209"/>
      <c r="R77" s="209"/>
      <c r="S77" s="209"/>
      <c r="T77" s="209"/>
      <c r="U77" s="209"/>
      <c r="V77" s="209"/>
      <c r="W77" s="146" t="s">
        <v>923</v>
      </c>
      <c r="X77" s="146"/>
      <c r="Y77" s="146"/>
    </row>
    <row r="78" spans="1:25">
      <c r="A78" s="145"/>
      <c r="B78" s="207" t="s">
        <v>936</v>
      </c>
      <c r="C78" s="207"/>
      <c r="D78" s="207"/>
      <c r="E78" s="207"/>
      <c r="F78" s="207"/>
      <c r="G78" s="207"/>
      <c r="H78" s="207"/>
      <c r="I78" s="207"/>
      <c r="J78" s="207"/>
      <c r="K78" s="207"/>
      <c r="L78" s="207"/>
      <c r="M78" s="207"/>
      <c r="N78" s="208"/>
      <c r="O78" s="209" t="s">
        <v>1083</v>
      </c>
      <c r="P78" s="209"/>
      <c r="Q78" s="209"/>
      <c r="R78" s="209"/>
      <c r="S78" s="209"/>
      <c r="T78" s="209"/>
      <c r="U78" s="209"/>
      <c r="V78" s="209"/>
      <c r="W78" s="146" t="s">
        <v>937</v>
      </c>
      <c r="X78" s="146"/>
      <c r="Y78" s="146"/>
    </row>
    <row r="79" spans="1:25">
      <c r="A79" s="145"/>
      <c r="B79" s="207" t="s">
        <v>938</v>
      </c>
      <c r="C79" s="207"/>
      <c r="D79" s="207"/>
      <c r="E79" s="207"/>
      <c r="F79" s="207"/>
      <c r="G79" s="207"/>
      <c r="H79" s="207"/>
      <c r="I79" s="207"/>
      <c r="J79" s="207"/>
      <c r="K79" s="207"/>
      <c r="L79" s="207"/>
      <c r="M79" s="207"/>
      <c r="N79" s="208"/>
      <c r="O79" s="209" t="s">
        <v>1083</v>
      </c>
      <c r="P79" s="209"/>
      <c r="Q79" s="209"/>
      <c r="R79" s="209"/>
      <c r="S79" s="209"/>
      <c r="T79" s="209"/>
      <c r="U79" s="209"/>
      <c r="V79" s="209"/>
      <c r="W79" s="146" t="s">
        <v>937</v>
      </c>
      <c r="X79" s="146"/>
      <c r="Y79" s="146"/>
    </row>
    <row r="80" spans="1:25">
      <c r="A80" s="145"/>
      <c r="B80" s="207" t="s">
        <v>939</v>
      </c>
      <c r="C80" s="207"/>
      <c r="D80" s="207"/>
      <c r="E80" s="207"/>
      <c r="F80" s="207"/>
      <c r="G80" s="207"/>
      <c r="H80" s="207"/>
      <c r="I80" s="207"/>
      <c r="J80" s="207"/>
      <c r="K80" s="207"/>
      <c r="L80" s="207"/>
      <c r="M80" s="207"/>
      <c r="N80" s="208"/>
      <c r="O80" s="209" t="s">
        <v>1083</v>
      </c>
      <c r="P80" s="209"/>
      <c r="Q80" s="209"/>
      <c r="R80" s="209"/>
      <c r="S80" s="209"/>
      <c r="T80" s="209"/>
      <c r="U80" s="209"/>
      <c r="V80" s="209"/>
      <c r="W80" s="146" t="s">
        <v>931</v>
      </c>
      <c r="X80" s="146"/>
      <c r="Y80" s="146"/>
    </row>
    <row r="81" spans="1:25">
      <c r="A81" s="145"/>
      <c r="B81" s="207" t="s">
        <v>940</v>
      </c>
      <c r="C81" s="207"/>
      <c r="D81" s="207"/>
      <c r="E81" s="207"/>
      <c r="F81" s="207"/>
      <c r="G81" s="207"/>
      <c r="H81" s="207"/>
      <c r="I81" s="207"/>
      <c r="J81" s="207"/>
      <c r="K81" s="207"/>
      <c r="L81" s="207"/>
      <c r="M81" s="207"/>
      <c r="N81" s="208"/>
      <c r="O81" s="209" t="s">
        <v>1083</v>
      </c>
      <c r="P81" s="209"/>
      <c r="Q81" s="209"/>
      <c r="R81" s="209"/>
      <c r="S81" s="209"/>
      <c r="T81" s="209"/>
      <c r="U81" s="209"/>
      <c r="V81" s="209"/>
      <c r="W81" s="146" t="s">
        <v>923</v>
      </c>
      <c r="X81" s="146"/>
      <c r="Y81" s="146"/>
    </row>
    <row r="82" spans="1:25">
      <c r="A82" s="145"/>
      <c r="B82" s="207" t="s">
        <v>941</v>
      </c>
      <c r="C82" s="207"/>
      <c r="D82" s="207"/>
      <c r="E82" s="207"/>
      <c r="F82" s="207"/>
      <c r="G82" s="207"/>
      <c r="H82" s="207"/>
      <c r="I82" s="207"/>
      <c r="J82" s="207"/>
      <c r="K82" s="207"/>
      <c r="L82" s="207"/>
      <c r="M82" s="207"/>
      <c r="N82" s="208"/>
      <c r="O82" s="209" t="s">
        <v>1083</v>
      </c>
      <c r="P82" s="209"/>
      <c r="Q82" s="209"/>
      <c r="R82" s="209"/>
      <c r="S82" s="209"/>
      <c r="T82" s="209"/>
      <c r="U82" s="209"/>
      <c r="V82" s="209"/>
      <c r="W82" s="146" t="s">
        <v>923</v>
      </c>
      <c r="X82" s="146"/>
      <c r="Y82" s="146"/>
    </row>
    <row r="83" spans="1:25">
      <c r="A83" s="145"/>
      <c r="B83" s="207" t="s">
        <v>942</v>
      </c>
      <c r="C83" s="207"/>
      <c r="D83" s="207"/>
      <c r="E83" s="207"/>
      <c r="F83" s="207"/>
      <c r="G83" s="207"/>
      <c r="H83" s="207"/>
      <c r="I83" s="207"/>
      <c r="J83" s="207"/>
      <c r="K83" s="207"/>
      <c r="L83" s="207"/>
      <c r="M83" s="207"/>
      <c r="N83" s="208"/>
      <c r="O83" s="209" t="s">
        <v>1083</v>
      </c>
      <c r="P83" s="209"/>
      <c r="Q83" s="209"/>
      <c r="R83" s="209"/>
      <c r="S83" s="209"/>
      <c r="T83" s="209"/>
      <c r="U83" s="209"/>
      <c r="V83" s="209"/>
      <c r="W83" s="146" t="s">
        <v>937</v>
      </c>
      <c r="X83" s="146" t="s">
        <v>913</v>
      </c>
      <c r="Y83" s="146"/>
    </row>
    <row r="84" spans="1:25">
      <c r="A84" s="145"/>
      <c r="B84" s="207" t="s">
        <v>943</v>
      </c>
      <c r="C84" s="207"/>
      <c r="D84" s="207"/>
      <c r="E84" s="207"/>
      <c r="F84" s="207"/>
      <c r="G84" s="207"/>
      <c r="H84" s="207"/>
      <c r="I84" s="207"/>
      <c r="J84" s="207"/>
      <c r="K84" s="207"/>
      <c r="L84" s="207"/>
      <c r="M84" s="207"/>
      <c r="N84" s="208"/>
      <c r="O84" s="209" t="s">
        <v>944</v>
      </c>
      <c r="P84" s="209"/>
      <c r="Q84" s="209"/>
      <c r="R84" s="209"/>
      <c r="S84" s="209"/>
      <c r="T84" s="209"/>
      <c r="U84" s="209"/>
      <c r="V84" s="209"/>
      <c r="W84" s="146" t="s">
        <v>923</v>
      </c>
      <c r="X84" s="146"/>
      <c r="Y84" s="146"/>
    </row>
    <row r="85" spans="1:25">
      <c r="A85" s="145"/>
      <c r="B85" s="207" t="s">
        <v>945</v>
      </c>
      <c r="C85" s="207"/>
      <c r="D85" s="207"/>
      <c r="E85" s="207"/>
      <c r="F85" s="207"/>
      <c r="G85" s="207"/>
      <c r="H85" s="207"/>
      <c r="I85" s="207"/>
      <c r="J85" s="207"/>
      <c r="K85" s="207"/>
      <c r="L85" s="207"/>
      <c r="M85" s="207"/>
      <c r="N85" s="208"/>
      <c r="O85" s="209" t="s">
        <v>944</v>
      </c>
      <c r="P85" s="209"/>
      <c r="Q85" s="209"/>
      <c r="R85" s="209"/>
      <c r="S85" s="209"/>
      <c r="T85" s="209"/>
      <c r="U85" s="209"/>
      <c r="V85" s="209"/>
      <c r="W85" s="146" t="s">
        <v>923</v>
      </c>
      <c r="X85" s="146"/>
      <c r="Y85" s="146"/>
    </row>
    <row r="86" spans="1:25">
      <c r="A86" s="145"/>
      <c r="B86" s="207" t="s">
        <v>946</v>
      </c>
      <c r="C86" s="207"/>
      <c r="D86" s="207"/>
      <c r="E86" s="207"/>
      <c r="F86" s="207"/>
      <c r="G86" s="207"/>
      <c r="H86" s="207"/>
      <c r="I86" s="207"/>
      <c r="J86" s="207"/>
      <c r="K86" s="207"/>
      <c r="L86" s="207"/>
      <c r="M86" s="207"/>
      <c r="N86" s="208"/>
      <c r="O86" s="209" t="s">
        <v>944</v>
      </c>
      <c r="P86" s="209"/>
      <c r="Q86" s="209"/>
      <c r="R86" s="209"/>
      <c r="S86" s="209"/>
      <c r="T86" s="209"/>
      <c r="U86" s="209"/>
      <c r="V86" s="209"/>
      <c r="W86" s="146" t="s">
        <v>923</v>
      </c>
      <c r="X86" s="146"/>
      <c r="Y86" s="146"/>
    </row>
    <row r="87" spans="1:25">
      <c r="A87" s="145"/>
      <c r="B87" s="207" t="s">
        <v>947</v>
      </c>
      <c r="C87" s="207"/>
      <c r="D87" s="207"/>
      <c r="E87" s="207"/>
      <c r="F87" s="207"/>
      <c r="G87" s="207"/>
      <c r="H87" s="207"/>
      <c r="I87" s="207"/>
      <c r="J87" s="207"/>
      <c r="K87" s="207"/>
      <c r="L87" s="207"/>
      <c r="M87" s="207"/>
      <c r="N87" s="208"/>
      <c r="O87" s="209" t="s">
        <v>944</v>
      </c>
      <c r="P87" s="209"/>
      <c r="Q87" s="209"/>
      <c r="R87" s="209"/>
      <c r="S87" s="209"/>
      <c r="T87" s="209"/>
      <c r="U87" s="209"/>
      <c r="V87" s="209"/>
      <c r="W87" s="146" t="s">
        <v>931</v>
      </c>
      <c r="X87" s="146"/>
      <c r="Y87" s="146"/>
    </row>
    <row r="88" spans="1:25">
      <c r="A88" s="145"/>
      <c r="B88" s="207" t="s">
        <v>948</v>
      </c>
      <c r="C88" s="207"/>
      <c r="D88" s="207"/>
      <c r="E88" s="207"/>
      <c r="F88" s="207"/>
      <c r="G88" s="207"/>
      <c r="H88" s="207"/>
      <c r="I88" s="207"/>
      <c r="J88" s="207"/>
      <c r="K88" s="207"/>
      <c r="L88" s="207"/>
      <c r="M88" s="207"/>
      <c r="N88" s="208"/>
      <c r="O88" s="209" t="s">
        <v>944</v>
      </c>
      <c r="P88" s="209"/>
      <c r="Q88" s="209"/>
      <c r="R88" s="209"/>
      <c r="S88" s="209"/>
      <c r="T88" s="209"/>
      <c r="U88" s="209"/>
      <c r="V88" s="209"/>
      <c r="W88" s="146" t="s">
        <v>923</v>
      </c>
      <c r="X88" s="146"/>
      <c r="Y88" s="146"/>
    </row>
    <row r="89" spans="1:25">
      <c r="A89" s="145"/>
      <c r="B89" s="207" t="s">
        <v>949</v>
      </c>
      <c r="C89" s="207"/>
      <c r="D89" s="207"/>
      <c r="E89" s="207"/>
      <c r="F89" s="207"/>
      <c r="G89" s="207"/>
      <c r="H89" s="207"/>
      <c r="I89" s="207"/>
      <c r="J89" s="207"/>
      <c r="K89" s="207"/>
      <c r="L89" s="207"/>
      <c r="M89" s="207"/>
      <c r="N89" s="208"/>
      <c r="O89" s="209" t="s">
        <v>950</v>
      </c>
      <c r="P89" s="209"/>
      <c r="Q89" s="209"/>
      <c r="R89" s="209"/>
      <c r="S89" s="209"/>
      <c r="T89" s="209"/>
      <c r="U89" s="209"/>
      <c r="V89" s="209"/>
      <c r="W89" s="146" t="s">
        <v>931</v>
      </c>
      <c r="X89" s="146"/>
      <c r="Y89" s="146"/>
    </row>
    <row r="90" spans="1:25">
      <c r="A90" s="145"/>
      <c r="B90" s="207" t="s">
        <v>951</v>
      </c>
      <c r="C90" s="207"/>
      <c r="D90" s="207"/>
      <c r="E90" s="207"/>
      <c r="F90" s="207"/>
      <c r="G90" s="207"/>
      <c r="H90" s="207"/>
      <c r="I90" s="207"/>
      <c r="J90" s="207"/>
      <c r="K90" s="207"/>
      <c r="L90" s="207"/>
      <c r="M90" s="207"/>
      <c r="N90" s="208"/>
      <c r="O90" s="209" t="s">
        <v>950</v>
      </c>
      <c r="P90" s="209"/>
      <c r="Q90" s="209"/>
      <c r="R90" s="209"/>
      <c r="S90" s="209"/>
      <c r="T90" s="209"/>
      <c r="U90" s="209"/>
      <c r="V90" s="209"/>
      <c r="W90" s="146" t="s">
        <v>931</v>
      </c>
      <c r="X90" s="146"/>
      <c r="Y90" s="146"/>
    </row>
    <row r="91" spans="1:25">
      <c r="A91" s="145"/>
      <c r="B91" s="207" t="s">
        <v>952</v>
      </c>
      <c r="C91" s="207"/>
      <c r="D91" s="207"/>
      <c r="E91" s="207"/>
      <c r="F91" s="207"/>
      <c r="G91" s="207"/>
      <c r="H91" s="207"/>
      <c r="I91" s="207"/>
      <c r="J91" s="207"/>
      <c r="K91" s="207"/>
      <c r="L91" s="207"/>
      <c r="M91" s="207"/>
      <c r="N91" s="208"/>
      <c r="O91" s="209" t="s">
        <v>950</v>
      </c>
      <c r="P91" s="209"/>
      <c r="Q91" s="209"/>
      <c r="R91" s="209"/>
      <c r="S91" s="209"/>
      <c r="T91" s="209"/>
      <c r="U91" s="209"/>
      <c r="V91" s="209"/>
      <c r="W91" s="146" t="s">
        <v>931</v>
      </c>
      <c r="X91" s="146"/>
      <c r="Y91" s="146"/>
    </row>
    <row r="92" spans="1:25">
      <c r="A92" s="145"/>
      <c r="B92" s="207" t="s">
        <v>953</v>
      </c>
      <c r="C92" s="207"/>
      <c r="D92" s="207"/>
      <c r="E92" s="207"/>
      <c r="F92" s="207"/>
      <c r="G92" s="207"/>
      <c r="H92" s="207"/>
      <c r="I92" s="207"/>
      <c r="J92" s="207"/>
      <c r="K92" s="207"/>
      <c r="L92" s="207"/>
      <c r="M92" s="207"/>
      <c r="N92" s="208"/>
      <c r="O92" s="209" t="s">
        <v>950</v>
      </c>
      <c r="P92" s="209"/>
      <c r="Q92" s="209"/>
      <c r="R92" s="209"/>
      <c r="S92" s="209"/>
      <c r="T92" s="209"/>
      <c r="U92" s="209"/>
      <c r="V92" s="209"/>
      <c r="W92" s="146" t="s">
        <v>931</v>
      </c>
      <c r="X92" s="146"/>
      <c r="Y92" s="146"/>
    </row>
    <row r="93" spans="1:25">
      <c r="A93" s="145"/>
      <c r="B93" s="207" t="s">
        <v>954</v>
      </c>
      <c r="C93" s="207"/>
      <c r="D93" s="207"/>
      <c r="E93" s="207"/>
      <c r="F93" s="207"/>
      <c r="G93" s="207"/>
      <c r="H93" s="207"/>
      <c r="I93" s="207"/>
      <c r="J93" s="207"/>
      <c r="K93" s="207"/>
      <c r="L93" s="207"/>
      <c r="M93" s="207"/>
      <c r="N93" s="208"/>
      <c r="O93" s="209" t="s">
        <v>950</v>
      </c>
      <c r="P93" s="209"/>
      <c r="Q93" s="209"/>
      <c r="R93" s="209"/>
      <c r="S93" s="209"/>
      <c r="T93" s="209"/>
      <c r="U93" s="209"/>
      <c r="V93" s="209"/>
      <c r="W93" s="146" t="s">
        <v>931</v>
      </c>
      <c r="X93" s="146"/>
      <c r="Y93" s="146"/>
    </row>
    <row r="94" spans="1:25">
      <c r="A94" s="145"/>
      <c r="B94" s="207" t="s">
        <v>955</v>
      </c>
      <c r="C94" s="207"/>
      <c r="D94" s="207"/>
      <c r="E94" s="207"/>
      <c r="F94" s="207"/>
      <c r="G94" s="207"/>
      <c r="H94" s="207"/>
      <c r="I94" s="207"/>
      <c r="J94" s="207"/>
      <c r="K94" s="207"/>
      <c r="L94" s="207"/>
      <c r="M94" s="207"/>
      <c r="N94" s="208"/>
      <c r="O94" s="209" t="s">
        <v>950</v>
      </c>
      <c r="P94" s="209"/>
      <c r="Q94" s="209"/>
      <c r="R94" s="209"/>
      <c r="S94" s="209"/>
      <c r="T94" s="209"/>
      <c r="U94" s="209"/>
      <c r="V94" s="209"/>
      <c r="W94" s="146" t="s">
        <v>931</v>
      </c>
      <c r="X94" s="146"/>
      <c r="Y94" s="146"/>
    </row>
    <row r="95" spans="1:25">
      <c r="A95" s="145"/>
      <c r="B95" s="207" t="s">
        <v>956</v>
      </c>
      <c r="C95" s="207"/>
      <c r="D95" s="207"/>
      <c r="E95" s="207"/>
      <c r="F95" s="207"/>
      <c r="G95" s="207"/>
      <c r="H95" s="207"/>
      <c r="I95" s="207"/>
      <c r="J95" s="207"/>
      <c r="K95" s="207"/>
      <c r="L95" s="207"/>
      <c r="M95" s="207"/>
      <c r="N95" s="208"/>
      <c r="O95" s="209" t="s">
        <v>957</v>
      </c>
      <c r="P95" s="209"/>
      <c r="Q95" s="209"/>
      <c r="R95" s="209"/>
      <c r="S95" s="209"/>
      <c r="T95" s="209"/>
      <c r="U95" s="209"/>
      <c r="V95" s="209"/>
      <c r="W95" s="146" t="s">
        <v>923</v>
      </c>
      <c r="X95" s="146"/>
      <c r="Y95" s="146"/>
    </row>
    <row r="96" spans="1:25">
      <c r="A96" s="145"/>
      <c r="B96" s="207" t="s">
        <v>958</v>
      </c>
      <c r="C96" s="207"/>
      <c r="D96" s="207"/>
      <c r="E96" s="207"/>
      <c r="F96" s="207"/>
      <c r="G96" s="207"/>
      <c r="H96" s="207"/>
      <c r="I96" s="207"/>
      <c r="J96" s="207"/>
      <c r="K96" s="207"/>
      <c r="L96" s="207"/>
      <c r="M96" s="207"/>
      <c r="N96" s="208"/>
      <c r="O96" s="209" t="s">
        <v>959</v>
      </c>
      <c r="P96" s="209"/>
      <c r="Q96" s="209"/>
      <c r="R96" s="209"/>
      <c r="S96" s="209"/>
      <c r="T96" s="209"/>
      <c r="U96" s="209"/>
      <c r="V96" s="209"/>
      <c r="W96" s="146" t="s">
        <v>923</v>
      </c>
      <c r="X96" s="146"/>
      <c r="Y96" s="146"/>
    </row>
    <row r="97" spans="1:25">
      <c r="A97" s="145"/>
      <c r="B97" s="207" t="s">
        <v>960</v>
      </c>
      <c r="C97" s="207"/>
      <c r="D97" s="207"/>
      <c r="E97" s="207"/>
      <c r="F97" s="207"/>
      <c r="G97" s="207"/>
      <c r="H97" s="207"/>
      <c r="I97" s="207"/>
      <c r="J97" s="207"/>
      <c r="K97" s="207"/>
      <c r="L97" s="207"/>
      <c r="M97" s="207"/>
      <c r="N97" s="208"/>
      <c r="O97" s="209" t="s">
        <v>961</v>
      </c>
      <c r="P97" s="209"/>
      <c r="Q97" s="209"/>
      <c r="R97" s="209"/>
      <c r="S97" s="209"/>
      <c r="T97" s="209"/>
      <c r="U97" s="209"/>
      <c r="V97" s="209"/>
      <c r="W97" s="146" t="s">
        <v>931</v>
      </c>
      <c r="X97" s="146"/>
      <c r="Y97" s="146"/>
    </row>
    <row r="98" spans="1:25">
      <c r="A98" s="145"/>
      <c r="B98" s="207" t="s">
        <v>962</v>
      </c>
      <c r="C98" s="207"/>
      <c r="D98" s="207"/>
      <c r="E98" s="207"/>
      <c r="F98" s="207"/>
      <c r="G98" s="207"/>
      <c r="H98" s="207"/>
      <c r="I98" s="207"/>
      <c r="J98" s="207"/>
      <c r="K98" s="207"/>
      <c r="L98" s="207"/>
      <c r="M98" s="207"/>
      <c r="N98" s="208"/>
      <c r="O98" s="209" t="s">
        <v>961</v>
      </c>
      <c r="P98" s="209"/>
      <c r="Q98" s="209"/>
      <c r="R98" s="209"/>
      <c r="S98" s="209"/>
      <c r="T98" s="209"/>
      <c r="U98" s="209"/>
      <c r="V98" s="209"/>
      <c r="W98" s="146" t="s">
        <v>931</v>
      </c>
      <c r="X98" s="146"/>
      <c r="Y98" s="146"/>
    </row>
    <row r="99" spans="1:25">
      <c r="A99" s="145"/>
      <c r="B99" s="207" t="s">
        <v>963</v>
      </c>
      <c r="C99" s="207"/>
      <c r="D99" s="207"/>
      <c r="E99" s="207"/>
      <c r="F99" s="207"/>
      <c r="G99" s="207"/>
      <c r="H99" s="207"/>
      <c r="I99" s="207"/>
      <c r="J99" s="207"/>
      <c r="K99" s="207"/>
      <c r="L99" s="207"/>
      <c r="M99" s="207"/>
      <c r="N99" s="208"/>
      <c r="O99" s="209" t="s">
        <v>961</v>
      </c>
      <c r="P99" s="209"/>
      <c r="Q99" s="209"/>
      <c r="R99" s="209"/>
      <c r="S99" s="209"/>
      <c r="T99" s="209"/>
      <c r="U99" s="209"/>
      <c r="V99" s="209"/>
      <c r="W99" s="146" t="s">
        <v>931</v>
      </c>
      <c r="X99" s="146"/>
      <c r="Y99" s="146"/>
    </row>
    <row r="100" spans="1:25">
      <c r="A100" s="145"/>
      <c r="B100" s="207" t="s">
        <v>964</v>
      </c>
      <c r="C100" s="207"/>
      <c r="D100" s="207"/>
      <c r="E100" s="207"/>
      <c r="F100" s="207"/>
      <c r="G100" s="207"/>
      <c r="H100" s="207"/>
      <c r="I100" s="207"/>
      <c r="J100" s="207"/>
      <c r="K100" s="207"/>
      <c r="L100" s="207"/>
      <c r="M100" s="207"/>
      <c r="N100" s="208"/>
      <c r="O100" s="209" t="s">
        <v>961</v>
      </c>
      <c r="P100" s="209"/>
      <c r="Q100" s="209"/>
      <c r="R100" s="209"/>
      <c r="S100" s="209"/>
      <c r="T100" s="209"/>
      <c r="U100" s="209"/>
      <c r="V100" s="209"/>
      <c r="W100" s="146" t="s">
        <v>965</v>
      </c>
      <c r="X100" s="146"/>
      <c r="Y100" s="146"/>
    </row>
    <row r="101" spans="1:25">
      <c r="A101" s="145"/>
      <c r="B101" s="207" t="s">
        <v>966</v>
      </c>
      <c r="C101" s="207"/>
      <c r="D101" s="207"/>
      <c r="E101" s="207"/>
      <c r="F101" s="207"/>
      <c r="G101" s="207"/>
      <c r="H101" s="207"/>
      <c r="I101" s="207"/>
      <c r="J101" s="207"/>
      <c r="K101" s="207"/>
      <c r="L101" s="207"/>
      <c r="M101" s="207"/>
      <c r="N101" s="208"/>
      <c r="O101" s="209" t="s">
        <v>961</v>
      </c>
      <c r="P101" s="209"/>
      <c r="Q101" s="209"/>
      <c r="R101" s="209"/>
      <c r="S101" s="209"/>
      <c r="T101" s="209"/>
      <c r="U101" s="209"/>
      <c r="V101" s="209"/>
      <c r="W101" s="146" t="s">
        <v>931</v>
      </c>
      <c r="X101" s="146"/>
      <c r="Y101" s="146"/>
    </row>
    <row r="102" spans="1:25">
      <c r="A102" s="145"/>
      <c r="B102" s="207" t="s">
        <v>967</v>
      </c>
      <c r="C102" s="207"/>
      <c r="D102" s="207"/>
      <c r="E102" s="207"/>
      <c r="F102" s="207"/>
      <c r="G102" s="207"/>
      <c r="H102" s="207"/>
      <c r="I102" s="207"/>
      <c r="J102" s="207"/>
      <c r="K102" s="207"/>
      <c r="L102" s="207"/>
      <c r="M102" s="207"/>
      <c r="N102" s="208"/>
      <c r="O102" s="209" t="s">
        <v>961</v>
      </c>
      <c r="P102" s="209"/>
      <c r="Q102" s="209"/>
      <c r="R102" s="209"/>
      <c r="S102" s="209"/>
      <c r="T102" s="209"/>
      <c r="U102" s="209"/>
      <c r="V102" s="209"/>
      <c r="W102" s="146" t="s">
        <v>931</v>
      </c>
      <c r="X102" s="146" t="s">
        <v>913</v>
      </c>
      <c r="Y102" s="146"/>
    </row>
    <row r="103" spans="1:25">
      <c r="A103" s="145"/>
      <c r="B103" s="207" t="s">
        <v>968</v>
      </c>
      <c r="C103" s="207"/>
      <c r="D103" s="207"/>
      <c r="E103" s="207"/>
      <c r="F103" s="207"/>
      <c r="G103" s="207"/>
      <c r="H103" s="207"/>
      <c r="I103" s="207"/>
      <c r="J103" s="207"/>
      <c r="K103" s="207"/>
      <c r="L103" s="207"/>
      <c r="M103" s="207"/>
      <c r="N103" s="208"/>
      <c r="O103" s="209" t="s">
        <v>166</v>
      </c>
      <c r="P103" s="209"/>
      <c r="Q103" s="209"/>
      <c r="R103" s="209"/>
      <c r="S103" s="209"/>
      <c r="T103" s="209"/>
      <c r="U103" s="209"/>
      <c r="V103" s="209"/>
      <c r="W103" s="146" t="s">
        <v>918</v>
      </c>
      <c r="X103" s="146"/>
      <c r="Y103" s="146"/>
    </row>
    <row r="104" spans="1:25">
      <c r="A104" s="145"/>
      <c r="B104" s="207" t="s">
        <v>969</v>
      </c>
      <c r="C104" s="207"/>
      <c r="D104" s="207"/>
      <c r="E104" s="207"/>
      <c r="F104" s="207"/>
      <c r="G104" s="207"/>
      <c r="H104" s="207"/>
      <c r="I104" s="207"/>
      <c r="J104" s="207"/>
      <c r="K104" s="207"/>
      <c r="L104" s="207"/>
      <c r="M104" s="207"/>
      <c r="N104" s="208"/>
      <c r="O104" s="209" t="s">
        <v>1084</v>
      </c>
      <c r="P104" s="209"/>
      <c r="Q104" s="209"/>
      <c r="R104" s="209"/>
      <c r="S104" s="209"/>
      <c r="T104" s="209"/>
      <c r="U104" s="209"/>
      <c r="V104" s="209"/>
      <c r="W104" s="146" t="s">
        <v>918</v>
      </c>
      <c r="X104" s="146"/>
      <c r="Y104" s="146"/>
    </row>
    <row r="105" spans="1:25">
      <c r="A105" s="145"/>
      <c r="B105" s="207" t="s">
        <v>49</v>
      </c>
      <c r="C105" s="207"/>
      <c r="D105" s="207"/>
      <c r="E105" s="207"/>
      <c r="F105" s="207"/>
      <c r="G105" s="207"/>
      <c r="H105" s="207"/>
      <c r="I105" s="207"/>
      <c r="J105" s="207"/>
      <c r="K105" s="207"/>
      <c r="L105" s="207"/>
      <c r="M105" s="207"/>
      <c r="N105" s="208"/>
      <c r="O105" s="209" t="s">
        <v>970</v>
      </c>
      <c r="P105" s="209"/>
      <c r="Q105" s="209"/>
      <c r="R105" s="209"/>
      <c r="S105" s="209"/>
      <c r="T105" s="209"/>
      <c r="U105" s="209"/>
      <c r="V105" s="209"/>
      <c r="W105" s="146" t="s">
        <v>918</v>
      </c>
      <c r="X105" s="146"/>
      <c r="Y105" s="146"/>
    </row>
    <row r="106" spans="1:25">
      <c r="A106" s="145"/>
      <c r="B106" s="207" t="s">
        <v>97</v>
      </c>
      <c r="C106" s="207"/>
      <c r="D106" s="207"/>
      <c r="E106" s="207"/>
      <c r="F106" s="207"/>
      <c r="G106" s="207"/>
      <c r="H106" s="207"/>
      <c r="I106" s="207"/>
      <c r="J106" s="207"/>
      <c r="K106" s="207"/>
      <c r="L106" s="207"/>
      <c r="M106" s="207"/>
      <c r="N106" s="208"/>
      <c r="O106" s="209" t="s">
        <v>98</v>
      </c>
      <c r="P106" s="209"/>
      <c r="Q106" s="209"/>
      <c r="R106" s="209"/>
      <c r="S106" s="209"/>
      <c r="T106" s="209"/>
      <c r="U106" s="209"/>
      <c r="V106" s="209"/>
      <c r="W106" s="146" t="s">
        <v>918</v>
      </c>
      <c r="X106" s="146"/>
      <c r="Y106" s="146"/>
    </row>
    <row r="107" spans="1:25">
      <c r="A107" s="145"/>
      <c r="B107" s="207" t="s">
        <v>971</v>
      </c>
      <c r="C107" s="207"/>
      <c r="D107" s="207"/>
      <c r="E107" s="207"/>
      <c r="F107" s="207"/>
      <c r="G107" s="207"/>
      <c r="H107" s="207"/>
      <c r="I107" s="207"/>
      <c r="J107" s="207"/>
      <c r="K107" s="207"/>
      <c r="L107" s="207"/>
      <c r="M107" s="207"/>
      <c r="N107" s="208"/>
      <c r="O107" s="209" t="s">
        <v>972</v>
      </c>
      <c r="P107" s="209"/>
      <c r="Q107" s="209"/>
      <c r="R107" s="209"/>
      <c r="S107" s="209"/>
      <c r="T107" s="209"/>
      <c r="U107" s="209"/>
      <c r="V107" s="209"/>
      <c r="W107" s="146" t="s">
        <v>923</v>
      </c>
      <c r="X107" s="146"/>
      <c r="Y107" s="146"/>
    </row>
    <row r="108" spans="1:25">
      <c r="A108" s="145"/>
      <c r="B108" s="207" t="s">
        <v>973</v>
      </c>
      <c r="C108" s="207"/>
      <c r="D108" s="207"/>
      <c r="E108" s="207"/>
      <c r="F108" s="207"/>
      <c r="G108" s="207"/>
      <c r="H108" s="207"/>
      <c r="I108" s="207"/>
      <c r="J108" s="207"/>
      <c r="K108" s="207"/>
      <c r="L108" s="207"/>
      <c r="M108" s="207"/>
      <c r="N108" s="208"/>
      <c r="O108" s="209" t="s">
        <v>974</v>
      </c>
      <c r="P108" s="209"/>
      <c r="Q108" s="209"/>
      <c r="R108" s="209"/>
      <c r="S108" s="209"/>
      <c r="T108" s="209"/>
      <c r="U108" s="209"/>
      <c r="V108" s="209"/>
      <c r="W108" s="146" t="s">
        <v>923</v>
      </c>
      <c r="X108" s="146"/>
      <c r="Y108" s="146"/>
    </row>
    <row r="109" spans="1:25">
      <c r="A109" s="145"/>
      <c r="B109" s="207" t="s">
        <v>975</v>
      </c>
      <c r="C109" s="207"/>
      <c r="D109" s="207"/>
      <c r="E109" s="207"/>
      <c r="F109" s="207"/>
      <c r="G109" s="207"/>
      <c r="H109" s="207"/>
      <c r="I109" s="207"/>
      <c r="J109" s="207"/>
      <c r="K109" s="207"/>
      <c r="L109" s="207"/>
      <c r="M109" s="207"/>
      <c r="N109" s="208"/>
      <c r="O109" s="209" t="s">
        <v>976</v>
      </c>
      <c r="P109" s="209"/>
      <c r="Q109" s="209"/>
      <c r="R109" s="209"/>
      <c r="S109" s="209"/>
      <c r="T109" s="209"/>
      <c r="U109" s="209"/>
      <c r="V109" s="209"/>
      <c r="W109" s="146" t="s">
        <v>931</v>
      </c>
      <c r="X109" s="146" t="s">
        <v>47</v>
      </c>
      <c r="Y109" s="146"/>
    </row>
    <row r="110" spans="1:25">
      <c r="A110" s="145"/>
      <c r="B110" s="207" t="s">
        <v>74</v>
      </c>
      <c r="C110" s="207"/>
      <c r="D110" s="207"/>
      <c r="E110" s="207"/>
      <c r="F110" s="207"/>
      <c r="G110" s="207"/>
      <c r="H110" s="207"/>
      <c r="I110" s="207"/>
      <c r="J110" s="207"/>
      <c r="K110" s="207"/>
      <c r="L110" s="207"/>
      <c r="M110" s="207"/>
      <c r="N110" s="208"/>
      <c r="O110" s="209" t="s">
        <v>977</v>
      </c>
      <c r="P110" s="209"/>
      <c r="Q110" s="209"/>
      <c r="R110" s="209"/>
      <c r="S110" s="209"/>
      <c r="T110" s="209"/>
      <c r="U110" s="209"/>
      <c r="V110" s="209"/>
      <c r="W110" s="146" t="s">
        <v>931</v>
      </c>
      <c r="X110" s="146" t="s">
        <v>913</v>
      </c>
      <c r="Y110" s="146"/>
    </row>
    <row r="111" spans="1:25">
      <c r="A111" s="145"/>
      <c r="B111" s="207" t="s">
        <v>47</v>
      </c>
      <c r="C111" s="207"/>
      <c r="D111" s="207"/>
      <c r="E111" s="207"/>
      <c r="F111" s="207"/>
      <c r="G111" s="207"/>
      <c r="H111" s="207"/>
      <c r="I111" s="207"/>
      <c r="J111" s="207"/>
      <c r="K111" s="207"/>
      <c r="L111" s="207"/>
      <c r="M111" s="207"/>
      <c r="N111" s="208"/>
      <c r="O111" s="209" t="s">
        <v>47</v>
      </c>
      <c r="P111" s="209"/>
      <c r="Q111" s="209"/>
      <c r="R111" s="209"/>
      <c r="S111" s="209"/>
      <c r="T111" s="209"/>
      <c r="U111" s="209"/>
      <c r="V111" s="209"/>
      <c r="W111" s="146" t="s">
        <v>47</v>
      </c>
      <c r="X111" s="146"/>
      <c r="Y111" s="146"/>
    </row>
    <row r="112" spans="1:25">
      <c r="A112" s="145"/>
      <c r="B112" s="207" t="s">
        <v>47</v>
      </c>
      <c r="C112" s="207"/>
      <c r="D112" s="207"/>
      <c r="E112" s="207"/>
      <c r="F112" s="207"/>
      <c r="G112" s="207"/>
      <c r="H112" s="207"/>
      <c r="I112" s="207"/>
      <c r="J112" s="207"/>
      <c r="K112" s="207"/>
      <c r="L112" s="207"/>
      <c r="M112" s="207"/>
      <c r="N112" s="208"/>
      <c r="O112" s="209" t="s">
        <v>47</v>
      </c>
      <c r="P112" s="209"/>
      <c r="Q112" s="209"/>
      <c r="R112" s="209"/>
      <c r="S112" s="209"/>
      <c r="T112" s="209"/>
      <c r="U112" s="209"/>
      <c r="V112" s="209"/>
      <c r="W112" s="146" t="s">
        <v>47</v>
      </c>
      <c r="X112" s="146"/>
      <c r="Y112" s="146"/>
    </row>
    <row r="152" spans="25:25">
      <c r="Y152" s="124">
        <v>8</v>
      </c>
    </row>
  </sheetData>
  <mergeCells count="130">
    <mergeCell ref="A1:Y1"/>
    <mergeCell ref="D2:H2"/>
    <mergeCell ref="L2:O2"/>
    <mergeCell ref="R2:U2"/>
    <mergeCell ref="G3:T3"/>
    <mergeCell ref="E4:Q4"/>
    <mergeCell ref="L7:R7"/>
    <mergeCell ref="J11:L11"/>
    <mergeCell ref="N15:O15"/>
    <mergeCell ref="K16:M16"/>
    <mergeCell ref="N17:O17"/>
    <mergeCell ref="K18:M18"/>
    <mergeCell ref="M19:S19"/>
    <mergeCell ref="H5:O5"/>
    <mergeCell ref="F6:S6"/>
    <mergeCell ref="L8:Y8"/>
    <mergeCell ref="A9:Y9"/>
    <mergeCell ref="J10:L10"/>
    <mergeCell ref="S10:U10"/>
    <mergeCell ref="A57:Y57"/>
    <mergeCell ref="A58:Y58"/>
    <mergeCell ref="A59:Y59"/>
    <mergeCell ref="B62:N62"/>
    <mergeCell ref="O62:V62"/>
    <mergeCell ref="B63:N63"/>
    <mergeCell ref="O63:V63"/>
    <mergeCell ref="P20:V20"/>
    <mergeCell ref="T23:U23"/>
    <mergeCell ref="O24:P24"/>
    <mergeCell ref="M26:U26"/>
    <mergeCell ref="V27:W27"/>
    <mergeCell ref="B53:Y55"/>
    <mergeCell ref="B67:N67"/>
    <mergeCell ref="O67:V67"/>
    <mergeCell ref="B68:N68"/>
    <mergeCell ref="O68:V68"/>
    <mergeCell ref="B69:N69"/>
    <mergeCell ref="O69:V69"/>
    <mergeCell ref="B64:N64"/>
    <mergeCell ref="O64:V64"/>
    <mergeCell ref="B65:N65"/>
    <mergeCell ref="O65:V65"/>
    <mergeCell ref="B66:N66"/>
    <mergeCell ref="O66:V66"/>
    <mergeCell ref="B73:N73"/>
    <mergeCell ref="O73:V73"/>
    <mergeCell ref="B74:N74"/>
    <mergeCell ref="O74:V74"/>
    <mergeCell ref="B75:N75"/>
    <mergeCell ref="O75:V75"/>
    <mergeCell ref="B70:N70"/>
    <mergeCell ref="O70:V70"/>
    <mergeCell ref="B71:N71"/>
    <mergeCell ref="O71:V71"/>
    <mergeCell ref="B72:N72"/>
    <mergeCell ref="O72:V72"/>
    <mergeCell ref="B79:N79"/>
    <mergeCell ref="O79:V79"/>
    <mergeCell ref="B80:N80"/>
    <mergeCell ref="O80:V80"/>
    <mergeCell ref="B81:N81"/>
    <mergeCell ref="O81:V81"/>
    <mergeCell ref="B76:N76"/>
    <mergeCell ref="O76:V76"/>
    <mergeCell ref="B77:N77"/>
    <mergeCell ref="O77:V77"/>
    <mergeCell ref="B78:N78"/>
    <mergeCell ref="O78:V78"/>
    <mergeCell ref="B85:N85"/>
    <mergeCell ref="O85:V85"/>
    <mergeCell ref="B86:N86"/>
    <mergeCell ref="O86:V86"/>
    <mergeCell ref="B87:N87"/>
    <mergeCell ref="O87:V87"/>
    <mergeCell ref="B82:N82"/>
    <mergeCell ref="O82:V82"/>
    <mergeCell ref="B83:N83"/>
    <mergeCell ref="O83:V83"/>
    <mergeCell ref="B84:N84"/>
    <mergeCell ref="O84:V84"/>
    <mergeCell ref="B91:N91"/>
    <mergeCell ref="O91:V91"/>
    <mergeCell ref="B92:N92"/>
    <mergeCell ref="O92:V92"/>
    <mergeCell ref="B93:N93"/>
    <mergeCell ref="O93:V93"/>
    <mergeCell ref="B88:N88"/>
    <mergeCell ref="O88:V88"/>
    <mergeCell ref="B89:N89"/>
    <mergeCell ref="O89:V89"/>
    <mergeCell ref="B90:N90"/>
    <mergeCell ref="O90:V90"/>
    <mergeCell ref="B97:N97"/>
    <mergeCell ref="O97:V97"/>
    <mergeCell ref="B98:N98"/>
    <mergeCell ref="O98:V98"/>
    <mergeCell ref="B99:N99"/>
    <mergeCell ref="O99:V99"/>
    <mergeCell ref="B94:N94"/>
    <mergeCell ref="O94:V94"/>
    <mergeCell ref="B95:N95"/>
    <mergeCell ref="O95:V95"/>
    <mergeCell ref="B96:N96"/>
    <mergeCell ref="O96:V96"/>
    <mergeCell ref="B103:N103"/>
    <mergeCell ref="O103:V103"/>
    <mergeCell ref="B104:N104"/>
    <mergeCell ref="O104:V104"/>
    <mergeCell ref="B105:N105"/>
    <mergeCell ref="O105:V105"/>
    <mergeCell ref="B100:N100"/>
    <mergeCell ref="O100:V100"/>
    <mergeCell ref="B101:N101"/>
    <mergeCell ref="O101:V101"/>
    <mergeCell ref="B102:N102"/>
    <mergeCell ref="O102:V102"/>
    <mergeCell ref="B112:N112"/>
    <mergeCell ref="O112:V112"/>
    <mergeCell ref="B109:N109"/>
    <mergeCell ref="O109:V109"/>
    <mergeCell ref="B110:N110"/>
    <mergeCell ref="O110:V110"/>
    <mergeCell ref="B111:N111"/>
    <mergeCell ref="O111:V111"/>
    <mergeCell ref="B106:N106"/>
    <mergeCell ref="O106:V106"/>
    <mergeCell ref="B107:N107"/>
    <mergeCell ref="O107:V107"/>
    <mergeCell ref="B108:N108"/>
    <mergeCell ref="O108:V108"/>
  </mergeCells>
  <printOptions horizontalCentered="1"/>
  <pageMargins left="0.25" right="0.25" top="0.75" bottom="0.75" header="0.3" footer="0.3"/>
  <pageSetup orientation="portrait" horizontalDpi="4294967293" r:id="rId1"/>
  <headerFooter>
    <oddFooter xml:space="preserve">&amp;R </oddFooter>
  </headerFooter>
  <legacyDrawing r:id="rId2"/>
</worksheet>
</file>

<file path=xl/worksheets/sheet8.xml><?xml version="1.0" encoding="utf-8"?>
<worksheet xmlns="http://schemas.openxmlformats.org/spreadsheetml/2006/main" xmlns:r="http://schemas.openxmlformats.org/officeDocument/2006/relationships">
  <dimension ref="A1:N53"/>
  <sheetViews>
    <sheetView showGridLines="0" showRuler="0" view="pageLayout" topLeftCell="B26" zoomScale="160" zoomScaleNormal="150" zoomScalePageLayoutView="160" workbookViewId="0">
      <selection activeCell="K36" sqref="K36"/>
    </sheetView>
  </sheetViews>
  <sheetFormatPr defaultColWidth="9.140625" defaultRowHeight="14.25"/>
  <cols>
    <col min="1" max="1" width="3.7109375" style="13" bestFit="1" customWidth="1"/>
    <col min="2" max="2" width="2.42578125" style="124" customWidth="1"/>
    <col min="3" max="3" width="13" style="124" customWidth="1"/>
    <col min="4" max="4" width="19.42578125" style="124" customWidth="1"/>
    <col min="5" max="5" width="5" style="124" customWidth="1"/>
    <col min="6" max="6" width="0.5703125" style="124" customWidth="1"/>
    <col min="7" max="7" width="1.5703125" style="124" customWidth="1"/>
    <col min="8" max="8" width="1.85546875" style="124" customWidth="1"/>
    <col min="9" max="9" width="6.7109375" style="124" customWidth="1"/>
    <col min="10" max="11" width="9.85546875" style="124" customWidth="1"/>
    <col min="12" max="12" width="12" style="124" customWidth="1"/>
    <col min="13" max="13" width="7.7109375" style="124" customWidth="1"/>
    <col min="14" max="14" width="10" style="124" customWidth="1"/>
    <col min="15" max="16384" width="9.140625" style="124"/>
  </cols>
  <sheetData>
    <row r="1" spans="1:14">
      <c r="A1" s="13" t="s">
        <v>978</v>
      </c>
      <c r="B1" s="13" t="s">
        <v>979</v>
      </c>
    </row>
    <row r="2" spans="1:14" ht="56.25" customHeight="1">
      <c r="B2" s="224" t="s">
        <v>980</v>
      </c>
      <c r="C2" s="224"/>
      <c r="D2" s="224"/>
      <c r="E2" s="224"/>
      <c r="F2" s="224"/>
      <c r="G2" s="224"/>
      <c r="H2" s="224"/>
      <c r="I2" s="224"/>
      <c r="J2" s="224"/>
      <c r="K2" s="224"/>
      <c r="L2" s="224"/>
      <c r="M2" s="224"/>
      <c r="N2" s="224"/>
    </row>
    <row r="3" spans="1:14">
      <c r="B3" s="124" t="s">
        <v>886</v>
      </c>
      <c r="C3" s="124" t="s">
        <v>981</v>
      </c>
      <c r="F3" s="225" t="s">
        <v>982</v>
      </c>
      <c r="G3" s="225"/>
      <c r="H3" s="225"/>
      <c r="I3" s="225"/>
      <c r="J3" s="7"/>
    </row>
    <row r="4" spans="1:14">
      <c r="C4" s="124" t="s">
        <v>983</v>
      </c>
      <c r="F4" s="15"/>
      <c r="G4" s="220">
        <v>12058</v>
      </c>
      <c r="H4" s="218"/>
      <c r="I4" s="218"/>
    </row>
    <row r="5" spans="1:14">
      <c r="C5" s="124" t="s">
        <v>984</v>
      </c>
      <c r="E5" s="179" t="s">
        <v>985</v>
      </c>
      <c r="F5" s="179"/>
      <c r="G5" s="179"/>
      <c r="H5" s="179"/>
      <c r="I5" s="179"/>
      <c r="J5" s="123"/>
    </row>
    <row r="6" spans="1:14">
      <c r="C6" s="124" t="s">
        <v>986</v>
      </c>
      <c r="I6" s="218">
        <v>16</v>
      </c>
      <c r="J6" s="218"/>
    </row>
    <row r="7" spans="1:14">
      <c r="C7" s="124" t="s">
        <v>987</v>
      </c>
      <c r="M7" s="147">
        <v>4224</v>
      </c>
      <c r="N7" s="7"/>
    </row>
    <row r="8" spans="1:14">
      <c r="C8" s="124" t="s">
        <v>988</v>
      </c>
      <c r="H8" s="226" t="s">
        <v>989</v>
      </c>
      <c r="I8" s="226"/>
      <c r="J8" s="226"/>
      <c r="K8" s="7"/>
      <c r="L8" s="7"/>
    </row>
    <row r="9" spans="1:14">
      <c r="C9" s="124" t="s">
        <v>899</v>
      </c>
    </row>
    <row r="10" spans="1:14">
      <c r="C10" s="124" t="s">
        <v>990</v>
      </c>
      <c r="K10" s="7"/>
      <c r="L10" s="7"/>
      <c r="M10" s="7"/>
      <c r="N10" s="7"/>
    </row>
    <row r="11" spans="1:14">
      <c r="C11" s="124" t="s">
        <v>991</v>
      </c>
      <c r="D11" s="217" t="s">
        <v>992</v>
      </c>
      <c r="E11" s="217"/>
      <c r="F11" s="217"/>
      <c r="G11" s="217"/>
      <c r="H11" s="217"/>
      <c r="I11" s="217"/>
      <c r="J11" s="217"/>
      <c r="K11" s="217"/>
      <c r="L11" s="217"/>
    </row>
    <row r="12" spans="1:14">
      <c r="C12" s="124" t="s">
        <v>993</v>
      </c>
      <c r="J12" s="223" t="s">
        <v>989</v>
      </c>
      <c r="K12" s="223"/>
    </row>
    <row r="13" spans="1:14">
      <c r="C13" s="124" t="s">
        <v>899</v>
      </c>
      <c r="E13" s="7"/>
      <c r="F13" s="7"/>
    </row>
    <row r="14" spans="1:14">
      <c r="C14" s="123" t="s">
        <v>994</v>
      </c>
      <c r="D14" s="123"/>
      <c r="E14" s="123"/>
      <c r="F14" s="123"/>
      <c r="G14" s="123"/>
      <c r="H14" s="123"/>
      <c r="I14" s="123"/>
      <c r="J14" s="123"/>
      <c r="K14" s="123"/>
      <c r="L14" s="123"/>
      <c r="M14" s="149"/>
    </row>
    <row r="15" spans="1:14">
      <c r="C15" s="124" t="s">
        <v>995</v>
      </c>
      <c r="L15" s="220">
        <v>6692</v>
      </c>
      <c r="M15" s="218"/>
    </row>
    <row r="16" spans="1:14">
      <c r="L16" s="150"/>
    </row>
    <row r="17" spans="1:12">
      <c r="L17" s="150"/>
    </row>
    <row r="18" spans="1:12">
      <c r="A18" s="13" t="s">
        <v>996</v>
      </c>
      <c r="B18" s="13" t="s">
        <v>997</v>
      </c>
    </row>
    <row r="19" spans="1:12">
      <c r="B19" s="124" t="s">
        <v>998</v>
      </c>
    </row>
    <row r="20" spans="1:12">
      <c r="C20" s="124" t="s">
        <v>999</v>
      </c>
    </row>
    <row r="21" spans="1:12">
      <c r="C21" s="124" t="s">
        <v>1000</v>
      </c>
    </row>
    <row r="22" spans="1:12">
      <c r="C22" s="124" t="s">
        <v>1001</v>
      </c>
    </row>
    <row r="23" spans="1:12">
      <c r="C23" s="124" t="s">
        <v>1002</v>
      </c>
    </row>
    <row r="24" spans="1:12">
      <c r="C24" s="124" t="s">
        <v>1003</v>
      </c>
    </row>
    <row r="25" spans="1:12">
      <c r="C25" s="124" t="s">
        <v>1004</v>
      </c>
    </row>
    <row r="26" spans="1:12">
      <c r="C26" s="124" t="s">
        <v>1005</v>
      </c>
    </row>
    <row r="27" spans="1:12">
      <c r="C27" s="124" t="s">
        <v>1006</v>
      </c>
    </row>
    <row r="28" spans="1:12">
      <c r="C28" s="124" t="s">
        <v>1007</v>
      </c>
    </row>
    <row r="29" spans="1:12">
      <c r="C29" s="124" t="s">
        <v>1008</v>
      </c>
    </row>
    <row r="30" spans="1:12">
      <c r="C30" s="124" t="s">
        <v>1009</v>
      </c>
    </row>
    <row r="31" spans="1:12">
      <c r="C31" s="124" t="s">
        <v>1010</v>
      </c>
    </row>
    <row r="32" spans="1:12">
      <c r="C32" s="124" t="s">
        <v>961</v>
      </c>
    </row>
    <row r="33" spans="3:4">
      <c r="C33" s="124" t="s">
        <v>1011</v>
      </c>
    </row>
    <row r="34" spans="3:4">
      <c r="C34" s="124" t="s">
        <v>1012</v>
      </c>
    </row>
    <row r="35" spans="3:4">
      <c r="C35" s="124" t="s">
        <v>1013</v>
      </c>
    </row>
    <row r="36" spans="3:4">
      <c r="C36" s="124" t="s">
        <v>1014</v>
      </c>
    </row>
    <row r="37" spans="3:4">
      <c r="C37" s="124" t="s">
        <v>1015</v>
      </c>
    </row>
    <row r="38" spans="3:4">
      <c r="C38" s="136" t="s">
        <v>1085</v>
      </c>
    </row>
    <row r="39" spans="3:4">
      <c r="C39" s="124" t="s">
        <v>1016</v>
      </c>
    </row>
    <row r="40" spans="3:4">
      <c r="C40" s="124" t="s">
        <v>1017</v>
      </c>
    </row>
    <row r="41" spans="3:4">
      <c r="C41" s="124" t="s">
        <v>1018</v>
      </c>
    </row>
    <row r="42" spans="3:4">
      <c r="C42" s="124" t="s">
        <v>1019</v>
      </c>
    </row>
    <row r="43" spans="3:4">
      <c r="C43" s="91"/>
      <c r="D43" s="91"/>
    </row>
    <row r="44" spans="3:4">
      <c r="C44" s="91"/>
      <c r="D44" s="91"/>
    </row>
    <row r="45" spans="3:4">
      <c r="C45" s="91"/>
      <c r="D45" s="91"/>
    </row>
    <row r="46" spans="3:4">
      <c r="C46" s="91"/>
      <c r="D46" s="91"/>
    </row>
    <row r="47" spans="3:4">
      <c r="C47" s="151"/>
      <c r="D47" s="151"/>
    </row>
    <row r="48" spans="3:4">
      <c r="C48" s="15"/>
      <c r="D48" s="15"/>
    </row>
    <row r="49" spans="3:14">
      <c r="C49" s="15"/>
      <c r="D49" s="15"/>
    </row>
    <row r="53" spans="3:14">
      <c r="N53" s="124">
        <v>9</v>
      </c>
    </row>
  </sheetData>
  <mergeCells count="9">
    <mergeCell ref="D11:L11"/>
    <mergeCell ref="J12:K12"/>
    <mergeCell ref="L15:M15"/>
    <mergeCell ref="B2:N2"/>
    <mergeCell ref="F3:I3"/>
    <mergeCell ref="G4:I4"/>
    <mergeCell ref="E5:I5"/>
    <mergeCell ref="I6:J6"/>
    <mergeCell ref="H8:J8"/>
  </mergeCells>
  <pageMargins left="0.25" right="0.25" top="0.25" bottom="0.25" header="0.3" footer="0.3"/>
  <pageSetup orientation="portrait" horizontalDpi="4294967293" r:id="rId1"/>
  <legacyDrawing r:id="rId2"/>
</worksheet>
</file>

<file path=xl/worksheets/sheet9.xml><?xml version="1.0" encoding="utf-8"?>
<worksheet xmlns="http://schemas.openxmlformats.org/spreadsheetml/2006/main" xmlns:r="http://schemas.openxmlformats.org/officeDocument/2006/relationships">
  <dimension ref="A1:N51"/>
  <sheetViews>
    <sheetView showGridLines="0" showRuler="0" view="pageLayout" topLeftCell="A25" zoomScale="150" zoomScaleNormal="100" zoomScalePageLayoutView="150" workbookViewId="0">
      <selection activeCell="L48" sqref="L48"/>
    </sheetView>
  </sheetViews>
  <sheetFormatPr defaultColWidth="9.140625" defaultRowHeight="14.25"/>
  <cols>
    <col min="1" max="1" width="3.7109375" style="124" bestFit="1" customWidth="1"/>
    <col min="2" max="2" width="2.42578125" style="124" customWidth="1"/>
    <col min="3" max="3" width="13" style="124" customWidth="1"/>
    <col min="4" max="4" width="19.42578125" style="124" customWidth="1"/>
    <col min="5" max="5" width="4.42578125" style="124" customWidth="1"/>
    <col min="6" max="6" width="1" style="124" customWidth="1"/>
    <col min="7" max="8" width="1.140625" style="124" customWidth="1"/>
    <col min="9" max="9" width="7.140625" style="124" customWidth="1"/>
    <col min="10" max="10" width="9.5703125" style="124" customWidth="1"/>
    <col min="11" max="11" width="2.85546875" style="124" customWidth="1"/>
    <col min="12" max="12" width="16.5703125" style="124" customWidth="1"/>
    <col min="13" max="13" width="9.140625" style="124"/>
    <col min="14" max="14" width="12.140625" style="124" customWidth="1"/>
    <col min="15" max="16384" width="9.140625" style="124"/>
  </cols>
  <sheetData>
    <row r="1" spans="1:4">
      <c r="A1" s="13" t="s">
        <v>1036</v>
      </c>
      <c r="B1" s="13" t="s">
        <v>1035</v>
      </c>
    </row>
    <row r="2" spans="1:4">
      <c r="B2" s="124" t="s">
        <v>1034</v>
      </c>
    </row>
    <row r="3" spans="1:4">
      <c r="C3" s="124" t="s">
        <v>1033</v>
      </c>
    </row>
    <row r="4" spans="1:4">
      <c r="C4" s="124" t="s">
        <v>1032</v>
      </c>
    </row>
    <row r="5" spans="1:4">
      <c r="C5" s="124" t="s">
        <v>1031</v>
      </c>
    </row>
    <row r="6" spans="1:4">
      <c r="C6" s="124" t="s">
        <v>1030</v>
      </c>
    </row>
    <row r="7" spans="1:4">
      <c r="C7" s="124" t="s">
        <v>1029</v>
      </c>
    </row>
    <row r="8" spans="1:4">
      <c r="C8" s="124" t="s">
        <v>1028</v>
      </c>
    </row>
    <row r="9" spans="1:4">
      <c r="C9" s="124" t="s">
        <v>1027</v>
      </c>
    </row>
    <row r="10" spans="1:4">
      <c r="C10" s="124" t="s">
        <v>1026</v>
      </c>
    </row>
    <row r="11" spans="1:4">
      <c r="C11" s="124" t="s">
        <v>1025</v>
      </c>
    </row>
    <row r="12" spans="1:4">
      <c r="C12" s="124" t="s">
        <v>1024</v>
      </c>
    </row>
    <row r="13" spans="1:4">
      <c r="C13" s="124" t="s">
        <v>1019</v>
      </c>
    </row>
    <row r="14" spans="1:4">
      <c r="C14" s="217"/>
      <c r="D14" s="217"/>
    </row>
    <row r="15" spans="1:4">
      <c r="C15" s="207"/>
      <c r="D15" s="207"/>
    </row>
    <row r="16" spans="1:4">
      <c r="C16" s="207"/>
      <c r="D16" s="207"/>
    </row>
    <row r="17" spans="1:14">
      <c r="C17" s="122"/>
      <c r="D17" s="122"/>
    </row>
    <row r="18" spans="1:14">
      <c r="C18" s="207"/>
      <c r="D18" s="207"/>
    </row>
    <row r="19" spans="1:14">
      <c r="C19" s="15"/>
      <c r="D19" s="15"/>
    </row>
    <row r="20" spans="1:14">
      <c r="C20" s="15"/>
      <c r="D20" s="15"/>
    </row>
    <row r="21" spans="1:14" s="13" customFormat="1">
      <c r="A21" s="13" t="s">
        <v>1023</v>
      </c>
      <c r="B21" s="13" t="s">
        <v>1022</v>
      </c>
    </row>
    <row r="22" spans="1:14" ht="58.5" customHeight="1">
      <c r="B22" s="224" t="s">
        <v>1021</v>
      </c>
      <c r="C22" s="224"/>
      <c r="D22" s="224"/>
      <c r="E22" s="224"/>
      <c r="F22" s="224"/>
      <c r="G22" s="224"/>
      <c r="H22" s="224"/>
      <c r="I22" s="224"/>
      <c r="J22" s="224"/>
      <c r="K22" s="224"/>
      <c r="L22" s="224"/>
      <c r="M22" s="224"/>
      <c r="N22" s="224"/>
    </row>
    <row r="23" spans="1:14">
      <c r="B23" s="227" t="s">
        <v>1086</v>
      </c>
      <c r="C23" s="228"/>
      <c r="D23" s="228"/>
      <c r="E23" s="228"/>
      <c r="F23" s="228"/>
      <c r="G23" s="228"/>
      <c r="H23" s="228"/>
      <c r="I23" s="228"/>
      <c r="J23" s="228"/>
      <c r="K23" s="228"/>
      <c r="L23" s="228"/>
      <c r="M23" s="228"/>
      <c r="N23" s="229"/>
    </row>
    <row r="24" spans="1:14">
      <c r="B24" s="230"/>
      <c r="C24" s="231"/>
      <c r="D24" s="231"/>
      <c r="E24" s="231"/>
      <c r="F24" s="231"/>
      <c r="G24" s="231"/>
      <c r="H24" s="231"/>
      <c r="I24" s="231"/>
      <c r="J24" s="231"/>
      <c r="K24" s="231"/>
      <c r="L24" s="231"/>
      <c r="M24" s="231"/>
      <c r="N24" s="232"/>
    </row>
    <row r="25" spans="1:14">
      <c r="B25" s="230"/>
      <c r="C25" s="231"/>
      <c r="D25" s="231"/>
      <c r="E25" s="231"/>
      <c r="F25" s="231"/>
      <c r="G25" s="231"/>
      <c r="H25" s="231"/>
      <c r="I25" s="231"/>
      <c r="J25" s="231"/>
      <c r="K25" s="231"/>
      <c r="L25" s="231"/>
      <c r="M25" s="231"/>
      <c r="N25" s="232"/>
    </row>
    <row r="26" spans="1:14">
      <c r="B26" s="230"/>
      <c r="C26" s="231"/>
      <c r="D26" s="231"/>
      <c r="E26" s="231"/>
      <c r="F26" s="231"/>
      <c r="G26" s="231"/>
      <c r="H26" s="231"/>
      <c r="I26" s="231"/>
      <c r="J26" s="231"/>
      <c r="K26" s="231"/>
      <c r="L26" s="231"/>
      <c r="M26" s="231"/>
      <c r="N26" s="232"/>
    </row>
    <row r="27" spans="1:14">
      <c r="B27" s="230"/>
      <c r="C27" s="231"/>
      <c r="D27" s="231"/>
      <c r="E27" s="231"/>
      <c r="F27" s="231"/>
      <c r="G27" s="231"/>
      <c r="H27" s="231"/>
      <c r="I27" s="231"/>
      <c r="J27" s="231"/>
      <c r="K27" s="231"/>
      <c r="L27" s="231"/>
      <c r="M27" s="231"/>
      <c r="N27" s="232"/>
    </row>
    <row r="28" spans="1:14">
      <c r="B28" s="230"/>
      <c r="C28" s="231"/>
      <c r="D28" s="231"/>
      <c r="E28" s="231"/>
      <c r="F28" s="231"/>
      <c r="G28" s="231"/>
      <c r="H28" s="231"/>
      <c r="I28" s="231"/>
      <c r="J28" s="231"/>
      <c r="K28" s="231"/>
      <c r="L28" s="231"/>
      <c r="M28" s="231"/>
      <c r="N28" s="232"/>
    </row>
    <row r="29" spans="1:14">
      <c r="B29" s="233"/>
      <c r="C29" s="234"/>
      <c r="D29" s="234"/>
      <c r="E29" s="234"/>
      <c r="F29" s="234"/>
      <c r="G29" s="234"/>
      <c r="H29" s="234"/>
      <c r="I29" s="234"/>
      <c r="J29" s="234"/>
      <c r="K29" s="234"/>
      <c r="L29" s="234"/>
      <c r="M29" s="234"/>
      <c r="N29" s="235"/>
    </row>
    <row r="31" spans="1:14">
      <c r="B31" s="227" t="s">
        <v>1020</v>
      </c>
      <c r="C31" s="228"/>
      <c r="D31" s="228"/>
      <c r="E31" s="228"/>
      <c r="F31" s="228"/>
      <c r="G31" s="228"/>
      <c r="H31" s="228"/>
      <c r="I31" s="228"/>
      <c r="J31" s="228"/>
      <c r="K31" s="228"/>
      <c r="L31" s="228"/>
      <c r="M31" s="228"/>
      <c r="N31" s="229"/>
    </row>
    <row r="32" spans="1:14">
      <c r="B32" s="230"/>
      <c r="C32" s="231"/>
      <c r="D32" s="231"/>
      <c r="E32" s="231"/>
      <c r="F32" s="231"/>
      <c r="G32" s="231"/>
      <c r="H32" s="231"/>
      <c r="I32" s="231"/>
      <c r="J32" s="231"/>
      <c r="K32" s="231"/>
      <c r="L32" s="231"/>
      <c r="M32" s="231"/>
      <c r="N32" s="232"/>
    </row>
    <row r="33" spans="2:14">
      <c r="B33" s="230"/>
      <c r="C33" s="231"/>
      <c r="D33" s="231"/>
      <c r="E33" s="231"/>
      <c r="F33" s="231"/>
      <c r="G33" s="231"/>
      <c r="H33" s="231"/>
      <c r="I33" s="231"/>
      <c r="J33" s="231"/>
      <c r="K33" s="231"/>
      <c r="L33" s="231"/>
      <c r="M33" s="231"/>
      <c r="N33" s="232"/>
    </row>
    <row r="34" spans="2:14">
      <c r="B34" s="230"/>
      <c r="C34" s="231"/>
      <c r="D34" s="231"/>
      <c r="E34" s="231"/>
      <c r="F34" s="231"/>
      <c r="G34" s="231"/>
      <c r="H34" s="231"/>
      <c r="I34" s="231"/>
      <c r="J34" s="231"/>
      <c r="K34" s="231"/>
      <c r="L34" s="231"/>
      <c r="M34" s="231"/>
      <c r="N34" s="232"/>
    </row>
    <row r="35" spans="2:14">
      <c r="B35" s="230"/>
      <c r="C35" s="231"/>
      <c r="D35" s="231"/>
      <c r="E35" s="231"/>
      <c r="F35" s="231"/>
      <c r="G35" s="231"/>
      <c r="H35" s="231"/>
      <c r="I35" s="231"/>
      <c r="J35" s="231"/>
      <c r="K35" s="231"/>
      <c r="L35" s="231"/>
      <c r="M35" s="231"/>
      <c r="N35" s="232"/>
    </row>
    <row r="36" spans="2:14">
      <c r="B36" s="230"/>
      <c r="C36" s="231"/>
      <c r="D36" s="231"/>
      <c r="E36" s="231"/>
      <c r="F36" s="231"/>
      <c r="G36" s="231"/>
      <c r="H36" s="231"/>
      <c r="I36" s="231"/>
      <c r="J36" s="231"/>
      <c r="K36" s="231"/>
      <c r="L36" s="231"/>
      <c r="M36" s="231"/>
      <c r="N36" s="232"/>
    </row>
    <row r="37" spans="2:14" ht="30" customHeight="1">
      <c r="B37" s="233"/>
      <c r="C37" s="234"/>
      <c r="D37" s="234"/>
      <c r="E37" s="234"/>
      <c r="F37" s="234"/>
      <c r="G37" s="234"/>
      <c r="H37" s="234"/>
      <c r="I37" s="234"/>
      <c r="J37" s="234"/>
      <c r="K37" s="234"/>
      <c r="L37" s="234"/>
      <c r="M37" s="234"/>
      <c r="N37" s="235"/>
    </row>
    <row r="39" spans="2:14">
      <c r="B39" s="227" t="s">
        <v>1087</v>
      </c>
      <c r="C39" s="228"/>
      <c r="D39" s="228"/>
      <c r="E39" s="228"/>
      <c r="F39" s="228"/>
      <c r="G39" s="228"/>
      <c r="H39" s="228"/>
      <c r="I39" s="228"/>
      <c r="J39" s="228"/>
      <c r="K39" s="228"/>
      <c r="L39" s="228"/>
      <c r="M39" s="228"/>
      <c r="N39" s="229"/>
    </row>
    <row r="40" spans="2:14">
      <c r="B40" s="230"/>
      <c r="C40" s="231"/>
      <c r="D40" s="231"/>
      <c r="E40" s="231"/>
      <c r="F40" s="231"/>
      <c r="G40" s="231"/>
      <c r="H40" s="231"/>
      <c r="I40" s="231"/>
      <c r="J40" s="231"/>
      <c r="K40" s="231"/>
      <c r="L40" s="231"/>
      <c r="M40" s="231"/>
      <c r="N40" s="232"/>
    </row>
    <row r="41" spans="2:14">
      <c r="B41" s="230"/>
      <c r="C41" s="231"/>
      <c r="D41" s="231"/>
      <c r="E41" s="231"/>
      <c r="F41" s="231"/>
      <c r="G41" s="231"/>
      <c r="H41" s="231"/>
      <c r="I41" s="231"/>
      <c r="J41" s="231"/>
      <c r="K41" s="231"/>
      <c r="L41" s="231"/>
      <c r="M41" s="231"/>
      <c r="N41" s="232"/>
    </row>
    <row r="42" spans="2:14">
      <c r="B42" s="230"/>
      <c r="C42" s="231"/>
      <c r="D42" s="231"/>
      <c r="E42" s="231"/>
      <c r="F42" s="231"/>
      <c r="G42" s="231"/>
      <c r="H42" s="231"/>
      <c r="I42" s="231"/>
      <c r="J42" s="231"/>
      <c r="K42" s="231"/>
      <c r="L42" s="231"/>
      <c r="M42" s="231"/>
      <c r="N42" s="232"/>
    </row>
    <row r="43" spans="2:14">
      <c r="B43" s="230"/>
      <c r="C43" s="231"/>
      <c r="D43" s="231"/>
      <c r="E43" s="231"/>
      <c r="F43" s="231"/>
      <c r="G43" s="231"/>
      <c r="H43" s="231"/>
      <c r="I43" s="231"/>
      <c r="J43" s="231"/>
      <c r="K43" s="231"/>
      <c r="L43" s="231"/>
      <c r="M43" s="231"/>
      <c r="N43" s="232"/>
    </row>
    <row r="44" spans="2:14">
      <c r="B44" s="230"/>
      <c r="C44" s="231"/>
      <c r="D44" s="231"/>
      <c r="E44" s="231"/>
      <c r="F44" s="231"/>
      <c r="G44" s="231"/>
      <c r="H44" s="231"/>
      <c r="I44" s="231"/>
      <c r="J44" s="231"/>
      <c r="K44" s="231"/>
      <c r="L44" s="231"/>
      <c r="M44" s="231"/>
      <c r="N44" s="232"/>
    </row>
    <row r="45" spans="2:14">
      <c r="B45" s="233"/>
      <c r="C45" s="234"/>
      <c r="D45" s="234"/>
      <c r="E45" s="234"/>
      <c r="F45" s="234"/>
      <c r="G45" s="234"/>
      <c r="H45" s="234"/>
      <c r="I45" s="234"/>
      <c r="J45" s="234"/>
      <c r="K45" s="234"/>
      <c r="L45" s="234"/>
      <c r="M45" s="234"/>
      <c r="N45" s="235"/>
    </row>
    <row r="51" spans="14:14">
      <c r="N51" s="124">
        <v>10</v>
      </c>
    </row>
  </sheetData>
  <mergeCells count="8">
    <mergeCell ref="B39:N45"/>
    <mergeCell ref="B31:N37"/>
    <mergeCell ref="B23:N29"/>
    <mergeCell ref="C14:D14"/>
    <mergeCell ref="C15:D15"/>
    <mergeCell ref="C16:D16"/>
    <mergeCell ref="C18:D18"/>
    <mergeCell ref="B22:N22"/>
  </mergeCells>
  <pageMargins left="0.25" right="0.25" top="0.25" bottom="0.25" header="0.3" footer="0.3"/>
  <pageSetup orientation="portrait" horizontalDpi="4294967293"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Table of Contents</vt:lpstr>
      <vt:lpstr>word from Director</vt:lpstr>
      <vt:lpstr>MISSION </vt:lpstr>
      <vt:lpstr>ORG. CHART</vt:lpstr>
      <vt:lpstr>BOARD</vt:lpstr>
      <vt:lpstr>I &amp; II</vt:lpstr>
      <vt:lpstr>III &amp; IV</vt:lpstr>
      <vt:lpstr>V &amp; VI</vt:lpstr>
      <vt:lpstr>VII</vt:lpstr>
      <vt:lpstr>2010-2011 Salary Schedule</vt:lpstr>
      <vt:lpstr>ADE</vt:lpstr>
      <vt:lpstr>CPEP</vt:lpstr>
      <vt:lpstr>CSHN</vt:lpstr>
      <vt:lpstr>CTE</vt:lpstr>
      <vt:lpstr>DL</vt:lpstr>
      <vt:lpstr>FAC</vt:lpstr>
      <vt:lpstr>GT</vt:lpstr>
      <vt:lpstr>MATH</vt:lpstr>
      <vt:lpstr>MEDIA</vt:lpstr>
      <vt:lpstr>MSP</vt:lpstr>
      <vt:lpstr>PATHWISE</vt:lpstr>
      <vt:lpstr>SPS</vt:lpstr>
      <vt:lpstr>SCIENCE</vt:lpstr>
      <vt:lpstr>SPED</vt:lpstr>
      <vt:lpstr>TARGET</vt:lpstr>
      <vt:lpstr>TEACHER CTR</vt:lpstr>
      <vt:lpstr>TECH</vt:lpstr>
      <vt:lpstr>Special Projects and Programs</vt:lpstr>
      <vt:lpstr>SUM ATTENDED</vt:lpstr>
      <vt:lpstr>Summary Attended</vt:lpstr>
      <vt:lpstr>'2010-2011 Salary Schedule'!Print_Area</vt:lpstr>
      <vt:lpstr>BOARD!Print_Area</vt:lpstr>
      <vt:lpstr>PATHWISE!Print_Area</vt:lpstr>
      <vt:lpstr>'V &amp; VI'!Print_Area</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aliciar</dc:creator>
  <cp:lastModifiedBy>KellyC</cp:lastModifiedBy>
  <cp:lastPrinted>2011-07-13T00:47:00Z</cp:lastPrinted>
  <dcterms:created xsi:type="dcterms:W3CDTF">2011-05-20T19:22:05Z</dcterms:created>
  <dcterms:modified xsi:type="dcterms:W3CDTF">2012-08-21T19:01:11Z</dcterms:modified>
</cp:coreProperties>
</file>